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amedi Ultra" sheetId="1" r:id="rId1"/>
    <sheet name="dimanche Ultra" sheetId="2" r:id="rId2"/>
    <sheet name="classement général ultra" sheetId="3" r:id="rId3"/>
  </sheets>
  <definedNames/>
  <calcPr fullCalcOnLoad="1"/>
</workbook>
</file>

<file path=xl/sharedStrings.xml><?xml version="1.0" encoding="utf-8"?>
<sst xmlns="http://schemas.openxmlformats.org/spreadsheetml/2006/main" count="201" uniqueCount="92">
  <si>
    <t>ultra samedi</t>
  </si>
  <si>
    <t>Carton route</t>
  </si>
  <si>
    <t xml:space="preserve">postes sécu </t>
  </si>
  <si>
    <t xml:space="preserve">minute dépassement </t>
  </si>
  <si>
    <t>CO Exoudun</t>
  </si>
  <si>
    <t>temps immo</t>
  </si>
  <si>
    <t>Tir ARC</t>
  </si>
  <si>
    <t>CO Avon //</t>
  </si>
  <si>
    <t>minutes de</t>
  </si>
  <si>
    <t xml:space="preserve">Avon VTT'O </t>
  </si>
  <si>
    <t>CO Duo Avon</t>
  </si>
  <si>
    <t>minutes dépassement</t>
  </si>
  <si>
    <t>CO Pamproux</t>
  </si>
  <si>
    <t>temps réel</t>
  </si>
  <si>
    <t>temps pondéré</t>
  </si>
  <si>
    <t>N °équipe</t>
  </si>
  <si>
    <t>Nom</t>
  </si>
  <si>
    <t>classement</t>
  </si>
  <si>
    <t>départ</t>
  </si>
  <si>
    <t>valeur balise</t>
  </si>
  <si>
    <t>pm</t>
  </si>
  <si>
    <t>non pointés</t>
  </si>
  <si>
    <t>arrivée</t>
  </si>
  <si>
    <t>barrière 1h du mat</t>
  </si>
  <si>
    <t>Exoudun</t>
  </si>
  <si>
    <t>bonifs</t>
  </si>
  <si>
    <t>dépassement 25'</t>
  </si>
  <si>
    <t>barrière 20h30</t>
  </si>
  <si>
    <t>Avon</t>
  </si>
  <si>
    <t>imprévu</t>
  </si>
  <si>
    <t>NAKA NAKA 2</t>
  </si>
  <si>
    <t>A L'ARACHE</t>
  </si>
  <si>
    <t>ARVERNE OUTDOOR</t>
  </si>
  <si>
    <t>RAID LANDES AVENTURE</t>
  </si>
  <si>
    <t>LES RESCAPES</t>
  </si>
  <si>
    <t>CHANTONNAY RAID FLEURY MICHON</t>
  </si>
  <si>
    <t>NAKA NAKA 1</t>
  </si>
  <si>
    <t>ARO PASSION RAID NANTES</t>
  </si>
  <si>
    <t>ARO 2</t>
  </si>
  <si>
    <t>RAID LANDES AVENTURE 3</t>
  </si>
  <si>
    <t>JOE BAR TEAM</t>
  </si>
  <si>
    <t>IRON RAID MEN</t>
  </si>
  <si>
    <t>CALOURIL TRAIL</t>
  </si>
  <si>
    <t xml:space="preserve">raid aventure pays de vie </t>
  </si>
  <si>
    <t>LES CHAMOIS</t>
  </si>
  <si>
    <t>TOURS RAID NATURE</t>
  </si>
  <si>
    <t>raid aventure pays de vie 2</t>
  </si>
  <si>
    <t xml:space="preserve">PAYS DE VIE &amp; BROONS </t>
  </si>
  <si>
    <t>CHANTONNAY RAID 2</t>
  </si>
  <si>
    <t>GRIFFON CYCLE PLEIN AIR 1</t>
  </si>
  <si>
    <t>GRIFFON CYCLE PLEIN AIR 2</t>
  </si>
  <si>
    <t>LES HYENES DE CESTAS</t>
  </si>
  <si>
    <t>LA MARCHE DU TCHAD « BIS »</t>
  </si>
  <si>
    <t>ATRAS 1</t>
  </si>
  <si>
    <t>ATRAS 2</t>
  </si>
  <si>
    <t>ATRAS 3</t>
  </si>
  <si>
    <t>meme pas mal</t>
  </si>
  <si>
    <t>SPORT NATURE VILLE LA GRAND 1</t>
  </si>
  <si>
    <t>LES RAIDILLONS</t>
  </si>
  <si>
    <t>BON PIED BON OEIL</t>
  </si>
  <si>
    <t>ARA KIRI</t>
  </si>
  <si>
    <t>LES AMIS DE STEPH 1</t>
  </si>
  <si>
    <t>LES LOOSESTARS</t>
  </si>
  <si>
    <t>TEAM 83</t>
  </si>
  <si>
    <t>INOXMAN</t>
  </si>
  <si>
    <t>SUD LOIRE RAID AVENTURE 1</t>
  </si>
  <si>
    <t>DAVID and CO</t>
  </si>
  <si>
    <t>verrie tout terrain</t>
  </si>
  <si>
    <t>raid necks</t>
  </si>
  <si>
    <t>raiders sud vendee pompiers</t>
  </si>
  <si>
    <t>Marc Raphael</t>
  </si>
  <si>
    <t>Ultra Dimanche</t>
  </si>
  <si>
    <t>N° equipe</t>
  </si>
  <si>
    <t xml:space="preserve"> carton route vtt</t>
  </si>
  <si>
    <t>balises sécu</t>
  </si>
  <si>
    <t>CO St maixent</t>
  </si>
  <si>
    <t>tir carabine</t>
  </si>
  <si>
    <t>canoé'o</t>
  </si>
  <si>
    <t xml:space="preserve">minutes dépassement </t>
  </si>
  <si>
    <t>CO Roche picher</t>
  </si>
  <si>
    <t xml:space="preserve">minutes de dépassement </t>
  </si>
  <si>
    <t>non mointées</t>
  </si>
  <si>
    <t>barrière 14h</t>
  </si>
  <si>
    <t>1h30 de course</t>
  </si>
  <si>
    <t xml:space="preserve">2h de course </t>
  </si>
  <si>
    <t xml:space="preserve"> 13h30</t>
  </si>
  <si>
    <t>CO Roche Picher</t>
  </si>
  <si>
    <t>barrière  14h</t>
  </si>
  <si>
    <t>classement général Ultra</t>
  </si>
  <si>
    <t>temps pondéré samedi + nuit</t>
  </si>
  <si>
    <t>temps pondéré dimanche</t>
  </si>
  <si>
    <t>temps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</si>
</sst>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H:MM:SS\ AM/PM"/>
    <numFmt numFmtId="168" formatCode="[H]:MM:SS;@"/>
    <numFmt numFmtId="169" formatCode="H:MM;@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2" borderId="3" xfId="20" applyFill="1" applyBorder="1" applyAlignment="1">
      <alignment horizontal="center"/>
      <protection/>
    </xf>
    <xf numFmtId="164" fontId="1" fillId="2" borderId="4" xfId="20" applyFill="1" applyBorder="1" applyAlignment="1">
      <alignment horizontal="center"/>
      <protection/>
    </xf>
    <xf numFmtId="164" fontId="1" fillId="2" borderId="5" xfId="20" applyFont="1" applyFill="1" applyBorder="1" applyAlignment="1">
      <alignment horizontal="center"/>
      <protection/>
    </xf>
    <xf numFmtId="164" fontId="2" fillId="2" borderId="6" xfId="20" applyFont="1" applyFill="1" applyBorder="1" applyAlignment="1">
      <alignment horizontal="center"/>
      <protection/>
    </xf>
    <xf numFmtId="164" fontId="1" fillId="3" borderId="5" xfId="20" applyFont="1" applyFill="1" applyBorder="1" applyAlignment="1">
      <alignment horizontal="center"/>
      <protection/>
    </xf>
    <xf numFmtId="164" fontId="1" fillId="3" borderId="4" xfId="20" applyFont="1" applyFill="1" applyBorder="1" applyAlignment="1">
      <alignment horizontal="center"/>
      <protection/>
    </xf>
    <xf numFmtId="164" fontId="2" fillId="3" borderId="6" xfId="20" applyFont="1" applyFill="1" applyBorder="1" applyAlignment="1">
      <alignment horizontal="center"/>
      <protection/>
    </xf>
    <xf numFmtId="164" fontId="1" fillId="4" borderId="6" xfId="20" applyFont="1" applyFill="1" applyBorder="1" applyAlignment="1">
      <alignment horizontal="center"/>
      <protection/>
    </xf>
    <xf numFmtId="164" fontId="1" fillId="3" borderId="6" xfId="20" applyFont="1" applyFill="1" applyBorder="1" applyAlignment="1">
      <alignment horizontal="center"/>
      <protection/>
    </xf>
    <xf numFmtId="164" fontId="1" fillId="5" borderId="6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4" fontId="1" fillId="0" borderId="6" xfId="20" applyFont="1" applyBorder="1" applyAlignment="1">
      <alignment horizontal="center"/>
      <protection/>
    </xf>
    <xf numFmtId="164" fontId="1" fillId="2" borderId="7" xfId="20" applyFont="1" applyFill="1" applyBorder="1" applyAlignment="1">
      <alignment horizontal="center"/>
      <protection/>
    </xf>
    <xf numFmtId="164" fontId="1" fillId="2" borderId="8" xfId="20" applyFont="1" applyFill="1" applyBorder="1" applyAlignment="1">
      <alignment horizontal="center"/>
      <protection/>
    </xf>
    <xf numFmtId="164" fontId="1" fillId="2" borderId="9" xfId="20" applyFont="1" applyFill="1" applyBorder="1" applyAlignment="1">
      <alignment horizontal="center"/>
      <protection/>
    </xf>
    <xf numFmtId="164" fontId="2" fillId="2" borderId="10" xfId="20" applyFont="1" applyFill="1" applyBorder="1" applyAlignment="1">
      <alignment horizontal="center"/>
      <protection/>
    </xf>
    <xf numFmtId="164" fontId="1" fillId="3" borderId="9" xfId="20" applyFont="1" applyFill="1" applyBorder="1" applyAlignment="1">
      <alignment horizontal="center"/>
      <protection/>
    </xf>
    <xf numFmtId="164" fontId="1" fillId="3" borderId="8" xfId="20" applyFont="1" applyFill="1" applyBorder="1" applyAlignment="1">
      <alignment horizontal="center"/>
      <protection/>
    </xf>
    <xf numFmtId="164" fontId="2" fillId="3" borderId="10" xfId="20" applyFont="1" applyFill="1" applyBorder="1" applyAlignment="1">
      <alignment horizontal="center"/>
      <protection/>
    </xf>
    <xf numFmtId="164" fontId="1" fillId="4" borderId="10" xfId="20" applyFont="1" applyFill="1" applyBorder="1" applyAlignment="1">
      <alignment horizontal="center"/>
      <protection/>
    </xf>
    <xf numFmtId="164" fontId="1" fillId="3" borderId="10" xfId="20" applyFont="1" applyFill="1" applyBorder="1" applyAlignment="1">
      <alignment horizontal="center"/>
      <protection/>
    </xf>
    <xf numFmtId="164" fontId="1" fillId="5" borderId="10" xfId="20" applyFont="1" applyFill="1" applyBorder="1" applyAlignment="1">
      <alignment horizontal="center"/>
      <protection/>
    </xf>
    <xf numFmtId="164" fontId="2" fillId="3" borderId="8" xfId="20" applyFont="1" applyFill="1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1" fillId="0" borderId="11" xfId="20" applyFont="1" applyBorder="1" applyAlignment="1">
      <alignment horizontal="center"/>
      <protection/>
    </xf>
    <xf numFmtId="166" fontId="1" fillId="0" borderId="0" xfId="20" applyNumberFormat="1">
      <alignment/>
      <protection/>
    </xf>
    <xf numFmtId="167" fontId="1" fillId="0" borderId="0" xfId="20" applyNumberFormat="1" applyBorder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1" fillId="0" borderId="1" xfId="20" applyNumberFormat="1" applyBorder="1" applyAlignment="1">
      <alignment horizontal="center"/>
      <protection/>
    </xf>
    <xf numFmtId="164" fontId="1" fillId="0" borderId="0" xfId="20" applyNumberFormat="1" applyBorder="1" applyAlignment="1">
      <alignment horizontal="center"/>
      <protection/>
    </xf>
    <xf numFmtId="168" fontId="1" fillId="0" borderId="0" xfId="20" applyNumberFormat="1" applyAlignment="1">
      <alignment horizontal="center"/>
      <protection/>
    </xf>
    <xf numFmtId="164" fontId="1" fillId="0" borderId="2" xfId="20" applyNumberFormat="1" applyBorder="1" applyAlignment="1">
      <alignment horizontal="center"/>
      <protection/>
    </xf>
    <xf numFmtId="167" fontId="1" fillId="0" borderId="2" xfId="20" applyNumberFormat="1" applyBorder="1" applyAlignment="1">
      <alignment horizontal="center"/>
      <protection/>
    </xf>
    <xf numFmtId="168" fontId="1" fillId="0" borderId="2" xfId="20" applyNumberFormat="1" applyBorder="1" applyAlignment="1">
      <alignment horizontal="center"/>
      <protection/>
    </xf>
    <xf numFmtId="164" fontId="1" fillId="6" borderId="11" xfId="20" applyFont="1" applyFill="1" applyBorder="1" applyAlignment="1">
      <alignment horizontal="center"/>
      <protection/>
    </xf>
    <xf numFmtId="164" fontId="1" fillId="7" borderId="11" xfId="20" applyFont="1" applyFill="1" applyBorder="1" applyAlignment="1">
      <alignment horizontal="center"/>
      <protection/>
    </xf>
    <xf numFmtId="164" fontId="1" fillId="7" borderId="0" xfId="20" applyFill="1">
      <alignment/>
      <protection/>
    </xf>
    <xf numFmtId="167" fontId="1" fillId="7" borderId="0" xfId="20" applyNumberFormat="1" applyFill="1" applyBorder="1" applyAlignment="1">
      <alignment horizontal="center"/>
      <protection/>
    </xf>
    <xf numFmtId="167" fontId="1" fillId="7" borderId="0" xfId="20" applyNumberFormat="1" applyFill="1" applyAlignment="1">
      <alignment horizontal="center"/>
      <protection/>
    </xf>
    <xf numFmtId="164" fontId="1" fillId="7" borderId="1" xfId="20" applyFill="1" applyBorder="1" applyAlignment="1">
      <alignment horizontal="center"/>
      <protection/>
    </xf>
    <xf numFmtId="164" fontId="1" fillId="7" borderId="0" xfId="20" applyFill="1" applyBorder="1" applyAlignment="1">
      <alignment horizontal="center"/>
      <protection/>
    </xf>
    <xf numFmtId="168" fontId="1" fillId="7" borderId="0" xfId="20" applyNumberFormat="1" applyFill="1" applyAlignment="1">
      <alignment horizontal="center"/>
      <protection/>
    </xf>
    <xf numFmtId="164" fontId="1" fillId="7" borderId="2" xfId="20" applyNumberFormat="1" applyFill="1" applyBorder="1" applyAlignment="1">
      <alignment horizontal="center"/>
      <protection/>
    </xf>
    <xf numFmtId="167" fontId="1" fillId="7" borderId="2" xfId="20" applyNumberFormat="1" applyFill="1" applyBorder="1" applyAlignment="1">
      <alignment horizontal="center"/>
      <protection/>
    </xf>
    <xf numFmtId="164" fontId="1" fillId="7" borderId="2" xfId="20" applyFill="1" applyBorder="1" applyAlignment="1">
      <alignment horizontal="center"/>
      <protection/>
    </xf>
    <xf numFmtId="164" fontId="1" fillId="0" borderId="11" xfId="20" applyFont="1" applyBorder="1" applyAlignment="1">
      <alignment horizontal="center" wrapText="1"/>
      <protection/>
    </xf>
    <xf numFmtId="164" fontId="1" fillId="7" borderId="11" xfId="20" applyFont="1" applyFill="1" applyBorder="1" applyAlignment="1">
      <alignment horizontal="center" wrapText="1"/>
      <protection/>
    </xf>
    <xf numFmtId="164" fontId="1" fillId="0" borderId="11" xfId="20" applyBorder="1" applyAlignment="1">
      <alignment horizontal="center"/>
      <protection/>
    </xf>
    <xf numFmtId="164" fontId="1" fillId="8" borderId="11" xfId="20" applyFont="1" applyFill="1" applyBorder="1" applyAlignment="1">
      <alignment horizontal="center"/>
      <protection/>
    </xf>
    <xf numFmtId="164" fontId="1" fillId="8" borderId="0" xfId="20" applyFill="1">
      <alignment/>
      <protection/>
    </xf>
    <xf numFmtId="167" fontId="1" fillId="8" borderId="0" xfId="20" applyNumberFormat="1" applyFill="1" applyBorder="1" applyAlignment="1">
      <alignment horizontal="center"/>
      <protection/>
    </xf>
    <xf numFmtId="167" fontId="1" fillId="8" borderId="0" xfId="20" applyNumberFormat="1" applyFill="1" applyAlignment="1">
      <alignment horizontal="center"/>
      <protection/>
    </xf>
    <xf numFmtId="164" fontId="1" fillId="8" borderId="1" xfId="20" applyFill="1" applyBorder="1" applyAlignment="1">
      <alignment horizontal="center"/>
      <protection/>
    </xf>
    <xf numFmtId="164" fontId="1" fillId="8" borderId="0" xfId="20" applyFill="1" applyBorder="1" applyAlignment="1">
      <alignment horizontal="center"/>
      <protection/>
    </xf>
    <xf numFmtId="168" fontId="1" fillId="8" borderId="0" xfId="20" applyNumberFormat="1" applyFill="1" applyAlignment="1">
      <alignment horizontal="center"/>
      <protection/>
    </xf>
    <xf numFmtId="164" fontId="1" fillId="8" borderId="2" xfId="20" applyNumberFormat="1" applyFill="1" applyBorder="1" applyAlignment="1">
      <alignment horizontal="center"/>
      <protection/>
    </xf>
    <xf numFmtId="167" fontId="1" fillId="8" borderId="2" xfId="20" applyNumberFormat="1" applyFill="1" applyBorder="1" applyAlignment="1">
      <alignment horizontal="center"/>
      <protection/>
    </xf>
    <xf numFmtId="164" fontId="1" fillId="8" borderId="2" xfId="20" applyFill="1" applyBorder="1" applyAlignment="1">
      <alignment horizontal="center"/>
      <protection/>
    </xf>
    <xf numFmtId="168" fontId="1" fillId="8" borderId="2" xfId="20" applyNumberFormat="1" applyFill="1" applyBorder="1" applyAlignment="1">
      <alignment horizontal="center"/>
      <protection/>
    </xf>
    <xf numFmtId="164" fontId="1" fillId="3" borderId="11" xfId="20" applyFont="1" applyFill="1" applyBorder="1" applyAlignment="1">
      <alignment horizontal="center"/>
      <protection/>
    </xf>
    <xf numFmtId="164" fontId="1" fillId="0" borderId="0" xfId="20" applyFill="1" applyBorder="1" applyAlignment="1">
      <alignment horizontal="center"/>
      <protection/>
    </xf>
    <xf numFmtId="164" fontId="1" fillId="0" borderId="2" xfId="20" applyNumberFormat="1" applyBorder="1">
      <alignment/>
      <protection/>
    </xf>
    <xf numFmtId="167" fontId="1" fillId="0" borderId="0" xfId="20" applyNumberFormat="1" applyBorder="1">
      <alignment/>
      <protection/>
    </xf>
    <xf numFmtId="169" fontId="1" fillId="0" borderId="0" xfId="20" applyNumberFormat="1">
      <alignment/>
      <protection/>
    </xf>
    <xf numFmtId="169" fontId="1" fillId="0" borderId="0" xfId="20" applyNumberFormat="1" applyBorder="1">
      <alignment/>
      <protection/>
    </xf>
    <xf numFmtId="164" fontId="1" fillId="0" borderId="12" xfId="20" applyBorder="1">
      <alignment/>
      <protection/>
    </xf>
    <xf numFmtId="164" fontId="1" fillId="0" borderId="13" xfId="20" applyBorder="1" applyAlignment="1">
      <alignment horizontal="center"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9" borderId="0" xfId="20" applyFill="1" applyBorder="1" applyAlignment="1">
      <alignment horizontal="center"/>
      <protection/>
    </xf>
    <xf numFmtId="164" fontId="1" fillId="9" borderId="1" xfId="20" applyFill="1" applyBorder="1" applyAlignment="1">
      <alignment horizontal="center"/>
      <protection/>
    </xf>
    <xf numFmtId="164" fontId="1" fillId="9" borderId="2" xfId="20" applyFont="1" applyFill="1" applyBorder="1" applyAlignment="1">
      <alignment horizontal="center"/>
      <protection/>
    </xf>
    <xf numFmtId="164" fontId="1" fillId="3" borderId="2" xfId="20" applyFont="1" applyFill="1" applyBorder="1" applyAlignment="1">
      <alignment horizontal="center"/>
      <protection/>
    </xf>
    <xf numFmtId="164" fontId="1" fillId="3" borderId="0" xfId="20" applyFont="1" applyFill="1" applyAlignment="1">
      <alignment horizontal="center"/>
      <protection/>
    </xf>
    <xf numFmtId="164" fontId="1" fillId="3" borderId="15" xfId="20" applyFont="1" applyFill="1" applyBorder="1" applyAlignment="1">
      <alignment horizontal="center"/>
      <protection/>
    </xf>
    <xf numFmtId="164" fontId="1" fillId="0" borderId="16" xfId="20" applyBorder="1">
      <alignment/>
      <protection/>
    </xf>
    <xf numFmtId="164" fontId="1" fillId="0" borderId="17" xfId="20" applyBorder="1" applyAlignment="1">
      <alignment horizontal="center"/>
      <protection/>
    </xf>
    <xf numFmtId="164" fontId="1" fillId="9" borderId="16" xfId="20" applyFont="1" applyFill="1" applyBorder="1" applyAlignment="1">
      <alignment horizontal="center"/>
      <protection/>
    </xf>
    <xf numFmtId="164" fontId="1" fillId="9" borderId="17" xfId="20" applyFont="1" applyFill="1" applyBorder="1" applyAlignment="1">
      <alignment horizontal="center"/>
      <protection/>
    </xf>
    <xf numFmtId="164" fontId="1" fillId="9" borderId="15" xfId="20" applyFont="1" applyFill="1" applyBorder="1" applyAlignment="1">
      <alignment horizontal="center"/>
      <protection/>
    </xf>
    <xf numFmtId="164" fontId="1" fillId="3" borderId="16" xfId="20" applyFont="1" applyFill="1" applyBorder="1" applyAlignment="1">
      <alignment horizontal="center"/>
      <protection/>
    </xf>
    <xf numFmtId="164" fontId="1" fillId="0" borderId="16" xfId="20" applyFont="1" applyBorder="1" applyAlignment="1">
      <alignment horizontal="center"/>
      <protection/>
    </xf>
    <xf numFmtId="164" fontId="1" fillId="0" borderId="15" xfId="20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6" fontId="1" fillId="7" borderId="1" xfId="20" applyNumberFormat="1" applyFill="1" applyBorder="1" applyAlignment="1">
      <alignment horizontal="center"/>
      <protection/>
    </xf>
    <xf numFmtId="164" fontId="1" fillId="7" borderId="1" xfId="20" applyNumberFormat="1" applyFill="1" applyBorder="1" applyAlignment="1">
      <alignment horizontal="center"/>
      <protection/>
    </xf>
    <xf numFmtId="168" fontId="1" fillId="7" borderId="2" xfId="20" applyNumberFormat="1" applyFill="1" applyBorder="1" applyAlignment="1">
      <alignment horizontal="center"/>
      <protection/>
    </xf>
    <xf numFmtId="166" fontId="1" fillId="8" borderId="1" xfId="20" applyNumberFormat="1" applyFill="1" applyBorder="1" applyAlignment="1">
      <alignment horizontal="center"/>
      <protection/>
    </xf>
    <xf numFmtId="164" fontId="1" fillId="8" borderId="1" xfId="20" applyNumberFormat="1" applyFill="1" applyBorder="1" applyAlignment="1">
      <alignment horizontal="center"/>
      <protection/>
    </xf>
    <xf numFmtId="164" fontId="1" fillId="0" borderId="1" xfId="20" applyNumberFormat="1" applyBorder="1">
      <alignment/>
      <protection/>
    </xf>
    <xf numFmtId="168" fontId="1" fillId="0" borderId="0" xfId="20" applyNumberForma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B233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workbookViewId="0" topLeftCell="M1">
      <selection activeCell="V4" sqref="V4"/>
    </sheetView>
  </sheetViews>
  <sheetFormatPr defaultColWidth="11.421875" defaultRowHeight="12.75"/>
  <cols>
    <col min="1" max="1" width="10.7109375" style="1" customWidth="1"/>
    <col min="2" max="2" width="34.140625" style="1" customWidth="1"/>
    <col min="3" max="3" width="0" style="1" hidden="1" customWidth="1"/>
    <col min="4" max="4" width="11.421875" style="2" customWidth="1"/>
    <col min="5" max="5" width="12.421875" style="1" customWidth="1"/>
    <col min="6" max="6" width="12.00390625" style="3" customWidth="1"/>
    <col min="7" max="7" width="0" style="2" hidden="1" customWidth="1"/>
    <col min="8" max="8" width="11.421875" style="1" customWidth="1"/>
    <col min="9" max="9" width="23.421875" style="4" customWidth="1"/>
    <col min="10" max="10" width="19.140625" style="3" customWidth="1"/>
    <col min="11" max="11" width="13.7109375" style="1" customWidth="1"/>
    <col min="12" max="12" width="12.421875" style="4" customWidth="1"/>
    <col min="13" max="13" width="13.8515625" style="4" customWidth="1"/>
    <col min="14" max="14" width="17.140625" style="4" customWidth="1"/>
    <col min="15" max="15" width="13.140625" style="4" customWidth="1"/>
    <col min="16" max="16" width="12.57421875" style="3" customWidth="1"/>
    <col min="17" max="17" width="22.8515625" style="3" customWidth="1"/>
    <col min="18" max="18" width="0" style="1" hidden="1" customWidth="1"/>
    <col min="19" max="19" width="12.140625" style="4" customWidth="1"/>
    <col min="20" max="20" width="0" style="1" hidden="1" customWidth="1"/>
    <col min="21" max="21" width="13.00390625" style="4" customWidth="1"/>
    <col min="22" max="22" width="14.7109375" style="4" customWidth="1"/>
    <col min="23" max="16384" width="10.7109375" style="1" customWidth="1"/>
  </cols>
  <sheetData>
    <row r="1" spans="4:22" ht="13.5">
      <c r="D1" s="5" t="s">
        <v>0</v>
      </c>
      <c r="E1" s="6"/>
      <c r="F1" s="7"/>
      <c r="G1" s="5"/>
      <c r="H1" s="6"/>
      <c r="I1" s="8"/>
      <c r="J1" s="7"/>
      <c r="K1" s="6"/>
      <c r="L1" s="8"/>
      <c r="M1" s="8"/>
      <c r="N1" s="8"/>
      <c r="O1" s="8"/>
      <c r="P1" s="7"/>
      <c r="Q1" s="8"/>
      <c r="R1" s="6"/>
      <c r="S1" s="8"/>
      <c r="T1" s="6"/>
      <c r="U1" s="8"/>
      <c r="V1" s="8"/>
    </row>
    <row r="2" spans="4:22" ht="13.5">
      <c r="D2" s="9"/>
      <c r="E2" s="10"/>
      <c r="F2" s="11" t="s">
        <v>1</v>
      </c>
      <c r="G2" s="10" t="s">
        <v>2</v>
      </c>
      <c r="H2" s="10"/>
      <c r="I2" s="12" t="s">
        <v>3</v>
      </c>
      <c r="J2" s="13" t="s">
        <v>4</v>
      </c>
      <c r="K2" s="14" t="s">
        <v>5</v>
      </c>
      <c r="L2" s="15" t="s">
        <v>6</v>
      </c>
      <c r="M2" s="16" t="s">
        <v>7</v>
      </c>
      <c r="N2" s="16" t="s">
        <v>8</v>
      </c>
      <c r="O2" s="17" t="s">
        <v>9</v>
      </c>
      <c r="P2" s="13" t="s">
        <v>10</v>
      </c>
      <c r="Q2" s="17" t="s">
        <v>11</v>
      </c>
      <c r="R2" s="14" t="s">
        <v>5</v>
      </c>
      <c r="S2" s="18" t="s">
        <v>12</v>
      </c>
      <c r="T2" s="19" t="s">
        <v>5</v>
      </c>
      <c r="U2" s="20" t="s">
        <v>13</v>
      </c>
      <c r="V2" s="20" t="s">
        <v>14</v>
      </c>
    </row>
    <row r="3" spans="1:22" ht="13.5">
      <c r="A3" s="1" t="s">
        <v>15</v>
      </c>
      <c r="B3" s="1" t="s">
        <v>16</v>
      </c>
      <c r="C3" s="1" t="s">
        <v>17</v>
      </c>
      <c r="D3" s="21" t="s">
        <v>18</v>
      </c>
      <c r="E3" s="22" t="s">
        <v>19</v>
      </c>
      <c r="F3" s="23" t="s">
        <v>20</v>
      </c>
      <c r="G3" s="22" t="s">
        <v>21</v>
      </c>
      <c r="H3" s="22" t="s">
        <v>22</v>
      </c>
      <c r="I3" s="24" t="s">
        <v>23</v>
      </c>
      <c r="J3" s="25" t="s">
        <v>20</v>
      </c>
      <c r="K3" s="26" t="s">
        <v>24</v>
      </c>
      <c r="L3" s="27" t="s">
        <v>25</v>
      </c>
      <c r="M3" s="28" t="s">
        <v>20</v>
      </c>
      <c r="N3" s="28" t="s">
        <v>26</v>
      </c>
      <c r="O3" s="29" t="s">
        <v>20</v>
      </c>
      <c r="P3" s="25" t="s">
        <v>20</v>
      </c>
      <c r="Q3" s="29" t="s">
        <v>27</v>
      </c>
      <c r="R3" s="26" t="s">
        <v>28</v>
      </c>
      <c r="S3" s="30" t="s">
        <v>20</v>
      </c>
      <c r="T3" s="31" t="s">
        <v>29</v>
      </c>
      <c r="U3" s="32"/>
      <c r="V3" s="32"/>
    </row>
    <row r="4" spans="1:22" ht="13.5">
      <c r="A4" s="33">
        <v>101</v>
      </c>
      <c r="B4" s="33" t="s">
        <v>30</v>
      </c>
      <c r="C4" s="34"/>
      <c r="D4" s="35">
        <v>0.6041666666666666</v>
      </c>
      <c r="E4" s="36">
        <v>0.020833333333333332</v>
      </c>
      <c r="F4" s="37">
        <v>1</v>
      </c>
      <c r="G4" s="38">
        <v>0</v>
      </c>
      <c r="H4" s="39">
        <v>0.99375</v>
      </c>
      <c r="I4" s="40">
        <v>0</v>
      </c>
      <c r="J4" s="37">
        <v>0</v>
      </c>
      <c r="K4" s="36">
        <v>0.0062499999999999995</v>
      </c>
      <c r="L4" s="41">
        <v>0.020833333333333332</v>
      </c>
      <c r="M4" s="40">
        <v>0</v>
      </c>
      <c r="N4" s="40">
        <v>2</v>
      </c>
      <c r="O4" s="40">
        <v>0</v>
      </c>
      <c r="P4" s="37">
        <v>4</v>
      </c>
      <c r="Q4" s="40">
        <v>0</v>
      </c>
      <c r="R4" s="36">
        <v>0</v>
      </c>
      <c r="S4" s="40">
        <v>0</v>
      </c>
      <c r="T4" s="36">
        <v>0</v>
      </c>
      <c r="U4" s="41">
        <f>H4-D4</f>
        <v>0.3895833333333334</v>
      </c>
      <c r="V4" s="42">
        <f>U4+(F4+J4+M4+O4+P4+Q4/3+S4+I4/3+N4/3+G4*6)*E4-L4-K4-R4-T4</f>
        <v>0.4805555555555557</v>
      </c>
    </row>
    <row r="5" spans="1:22" ht="13.5">
      <c r="A5" s="43">
        <v>102</v>
      </c>
      <c r="B5" s="43" t="s">
        <v>31</v>
      </c>
      <c r="C5" s="34"/>
      <c r="D5" s="35">
        <f>D4</f>
        <v>0.6041666666666666</v>
      </c>
      <c r="E5" s="36">
        <v>0.020833333333333332</v>
      </c>
      <c r="F5" s="7">
        <v>2</v>
      </c>
      <c r="G5" s="5">
        <v>0</v>
      </c>
      <c r="H5" s="39">
        <v>1.0041666666666667</v>
      </c>
      <c r="I5" s="40">
        <v>0</v>
      </c>
      <c r="J5" s="7">
        <v>1</v>
      </c>
      <c r="K5" s="36">
        <v>0.0062499999999999995</v>
      </c>
      <c r="L5" s="41">
        <v>0.010416666666666666</v>
      </c>
      <c r="M5" s="8">
        <v>6</v>
      </c>
      <c r="N5" s="8">
        <v>0</v>
      </c>
      <c r="O5" s="8">
        <v>5</v>
      </c>
      <c r="P5" s="7">
        <v>11</v>
      </c>
      <c r="Q5" s="8">
        <v>0</v>
      </c>
      <c r="R5" s="36">
        <v>0</v>
      </c>
      <c r="S5" s="8">
        <v>2</v>
      </c>
      <c r="T5" s="36">
        <v>0</v>
      </c>
      <c r="U5" s="41">
        <f aca="true" t="shared" si="0" ref="U5:U43">H5-D5</f>
        <v>0.4</v>
      </c>
      <c r="V5" s="42">
        <f>U5+(F5+J5+M5+O5+P5+Q5/3+S5+I5/3+N5/3+G5*6)*E5-L5-K5-R5-T5</f>
        <v>0.9458333333333334</v>
      </c>
    </row>
    <row r="6" spans="1:22" ht="13.5">
      <c r="A6" s="33">
        <v>103</v>
      </c>
      <c r="B6" s="33" t="s">
        <v>32</v>
      </c>
      <c r="C6" s="34"/>
      <c r="D6" s="35">
        <f aca="true" t="shared" si="1" ref="D6:D44">D5</f>
        <v>0.6041666666666666</v>
      </c>
      <c r="E6" s="36">
        <v>0.020833333333333332</v>
      </c>
      <c r="F6" s="7">
        <v>1</v>
      </c>
      <c r="G6" s="5">
        <v>0</v>
      </c>
      <c r="H6" s="39">
        <v>0.9708333333333332</v>
      </c>
      <c r="I6" s="40">
        <v>0</v>
      </c>
      <c r="J6" s="7">
        <v>2</v>
      </c>
      <c r="K6" s="36">
        <v>0.006944444444444444</v>
      </c>
      <c r="L6" s="41">
        <v>0.010416666666666666</v>
      </c>
      <c r="M6" s="8">
        <v>2</v>
      </c>
      <c r="N6" s="8">
        <v>0</v>
      </c>
      <c r="O6" s="8">
        <v>0</v>
      </c>
      <c r="P6" s="7">
        <v>2</v>
      </c>
      <c r="Q6" s="8">
        <v>0</v>
      </c>
      <c r="R6" s="36">
        <v>0</v>
      </c>
      <c r="S6" s="8">
        <v>0</v>
      </c>
      <c r="T6" s="36">
        <v>0</v>
      </c>
      <c r="U6" s="41">
        <f t="shared" si="0"/>
        <v>0.3666666666666666</v>
      </c>
      <c r="V6" s="42">
        <f aca="true" t="shared" si="2" ref="V6:V44">U6+(F6+J6+M6+O6+P6+Q6/3+S6+I6/3+N6/3+G6*6)*E6-L6-K6-R6-T6</f>
        <v>0.4951388888888889</v>
      </c>
    </row>
    <row r="7" spans="1:22" ht="13.5">
      <c r="A7" s="33">
        <v>104</v>
      </c>
      <c r="B7" s="33" t="s">
        <v>33</v>
      </c>
      <c r="C7" s="34"/>
      <c r="D7" s="35">
        <f t="shared" si="1"/>
        <v>0.6041666666666666</v>
      </c>
      <c r="E7" s="36">
        <v>0.020833333333333332</v>
      </c>
      <c r="F7" s="37">
        <v>0</v>
      </c>
      <c r="G7" s="38">
        <v>0</v>
      </c>
      <c r="H7" s="39">
        <v>1.0055555555555555</v>
      </c>
      <c r="I7" s="40">
        <v>0</v>
      </c>
      <c r="J7" s="37">
        <v>2</v>
      </c>
      <c r="K7" s="36">
        <v>0.006944444444444444</v>
      </c>
      <c r="L7" s="41">
        <v>0.020833333333333332</v>
      </c>
      <c r="M7" s="8">
        <v>7</v>
      </c>
      <c r="N7" s="8">
        <v>0</v>
      </c>
      <c r="O7" s="8">
        <v>10</v>
      </c>
      <c r="P7" s="7">
        <v>9</v>
      </c>
      <c r="Q7" s="8">
        <v>0</v>
      </c>
      <c r="R7" s="36">
        <v>0</v>
      </c>
      <c r="S7" s="8">
        <v>0</v>
      </c>
      <c r="T7" s="36">
        <v>0</v>
      </c>
      <c r="U7" s="41">
        <f t="shared" si="0"/>
        <v>0.4013888888888889</v>
      </c>
      <c r="V7" s="42">
        <f t="shared" si="2"/>
        <v>0.9569444444444444</v>
      </c>
    </row>
    <row r="8" spans="1:22" ht="13.5">
      <c r="A8" s="43">
        <v>105</v>
      </c>
      <c r="B8" s="43" t="s">
        <v>34</v>
      </c>
      <c r="C8" s="34"/>
      <c r="D8" s="35">
        <f t="shared" si="1"/>
        <v>0.6041666666666666</v>
      </c>
      <c r="E8" s="36">
        <v>0.020833333333333332</v>
      </c>
      <c r="F8" s="7">
        <v>6</v>
      </c>
      <c r="G8" s="5">
        <v>0</v>
      </c>
      <c r="H8" s="39">
        <v>0.9895833333333331</v>
      </c>
      <c r="I8" s="40">
        <v>0</v>
      </c>
      <c r="J8" s="7">
        <v>0</v>
      </c>
      <c r="K8" s="36">
        <v>0.009027777777777779</v>
      </c>
      <c r="L8" s="41">
        <v>0.003472222222222222</v>
      </c>
      <c r="M8" s="8">
        <v>6</v>
      </c>
      <c r="N8" s="8">
        <v>0</v>
      </c>
      <c r="O8" s="8">
        <v>0</v>
      </c>
      <c r="P8" s="7">
        <v>8</v>
      </c>
      <c r="Q8" s="8">
        <v>0</v>
      </c>
      <c r="R8" s="36">
        <v>0</v>
      </c>
      <c r="S8" s="8">
        <v>0</v>
      </c>
      <c r="T8" s="36">
        <v>0</v>
      </c>
      <c r="U8" s="41">
        <f t="shared" si="0"/>
        <v>0.3854166666666665</v>
      </c>
      <c r="V8" s="42">
        <f t="shared" si="2"/>
        <v>0.7895833333333332</v>
      </c>
    </row>
    <row r="9" spans="1:22" s="45" customFormat="1" ht="13.5">
      <c r="A9" s="44">
        <v>106</v>
      </c>
      <c r="B9" s="44" t="s">
        <v>35</v>
      </c>
      <c r="D9" s="46">
        <f t="shared" si="1"/>
        <v>0.6041666666666666</v>
      </c>
      <c r="E9" s="47">
        <v>0.020833333333333332</v>
      </c>
      <c r="F9" s="48"/>
      <c r="G9" s="49"/>
      <c r="H9" s="50"/>
      <c r="I9" s="51"/>
      <c r="J9" s="48"/>
      <c r="K9" s="47"/>
      <c r="L9" s="52"/>
      <c r="M9" s="53">
        <v>20000000000</v>
      </c>
      <c r="N9" s="53"/>
      <c r="O9" s="53"/>
      <c r="P9" s="48"/>
      <c r="Q9" s="53"/>
      <c r="R9" s="47">
        <v>0</v>
      </c>
      <c r="S9" s="53"/>
      <c r="T9" s="47">
        <v>0</v>
      </c>
      <c r="U9" s="52">
        <f t="shared" si="0"/>
        <v>-0.6041666666666666</v>
      </c>
      <c r="V9" s="42">
        <f t="shared" si="2"/>
        <v>416666666.06249994</v>
      </c>
    </row>
    <row r="10" spans="1:22" ht="13.5">
      <c r="A10" s="33">
        <v>107</v>
      </c>
      <c r="B10" s="33" t="s">
        <v>36</v>
      </c>
      <c r="D10" s="35">
        <f t="shared" si="1"/>
        <v>0.6041666666666666</v>
      </c>
      <c r="E10" s="36">
        <v>0.020833333333333332</v>
      </c>
      <c r="F10" s="7">
        <v>1</v>
      </c>
      <c r="G10" s="5">
        <v>0</v>
      </c>
      <c r="H10" s="39">
        <v>0.99375</v>
      </c>
      <c r="I10" s="40">
        <v>0</v>
      </c>
      <c r="J10" s="7">
        <v>0</v>
      </c>
      <c r="K10" s="36">
        <v>0.0062499999999999995</v>
      </c>
      <c r="L10" s="41">
        <v>0.003472222222222222</v>
      </c>
      <c r="M10" s="8">
        <v>0</v>
      </c>
      <c r="N10" s="8">
        <v>2</v>
      </c>
      <c r="O10" s="8">
        <v>0</v>
      </c>
      <c r="P10" s="7">
        <v>4</v>
      </c>
      <c r="Q10" s="8">
        <v>0</v>
      </c>
      <c r="R10" s="36">
        <v>0</v>
      </c>
      <c r="S10" s="8">
        <v>0</v>
      </c>
      <c r="T10" s="36">
        <v>0</v>
      </c>
      <c r="U10" s="41">
        <f t="shared" si="0"/>
        <v>0.3895833333333334</v>
      </c>
      <c r="V10" s="42">
        <f t="shared" si="2"/>
        <v>0.4979166666666668</v>
      </c>
    </row>
    <row r="11" spans="1:22" ht="13.5">
      <c r="A11" s="33">
        <v>108</v>
      </c>
      <c r="B11" s="33" t="s">
        <v>37</v>
      </c>
      <c r="D11" s="35">
        <f t="shared" si="1"/>
        <v>0.6041666666666666</v>
      </c>
      <c r="E11" s="36">
        <v>0.020833333333333332</v>
      </c>
      <c r="F11" s="7">
        <v>1</v>
      </c>
      <c r="G11" s="5">
        <v>0</v>
      </c>
      <c r="H11" s="39">
        <v>0.9972222222222223</v>
      </c>
      <c r="I11" s="40">
        <v>0</v>
      </c>
      <c r="J11" s="7">
        <v>1</v>
      </c>
      <c r="K11" s="36">
        <v>0.006944444444444444</v>
      </c>
      <c r="L11" s="41">
        <v>0.003472222222222222</v>
      </c>
      <c r="M11" s="8">
        <v>0</v>
      </c>
      <c r="N11" s="8">
        <v>0</v>
      </c>
      <c r="O11" s="8">
        <v>0</v>
      </c>
      <c r="P11" s="7">
        <v>4</v>
      </c>
      <c r="Q11" s="8">
        <v>0</v>
      </c>
      <c r="R11" s="36">
        <v>0</v>
      </c>
      <c r="S11" s="8">
        <v>1</v>
      </c>
      <c r="T11" s="36">
        <v>0</v>
      </c>
      <c r="U11" s="41">
        <f t="shared" si="0"/>
        <v>0.3930555555555557</v>
      </c>
      <c r="V11" s="42">
        <f t="shared" si="2"/>
        <v>0.5284722222222223</v>
      </c>
    </row>
    <row r="12" spans="1:22" ht="13.5">
      <c r="A12" s="33">
        <v>109</v>
      </c>
      <c r="B12" s="33" t="s">
        <v>38</v>
      </c>
      <c r="D12" s="35">
        <f t="shared" si="1"/>
        <v>0.6041666666666666</v>
      </c>
      <c r="E12" s="36">
        <v>0.020833333333333332</v>
      </c>
      <c r="F12" s="7">
        <v>1</v>
      </c>
      <c r="G12" s="5">
        <v>0</v>
      </c>
      <c r="H12" s="39">
        <v>1.0256944444444445</v>
      </c>
      <c r="I12" s="40">
        <v>0</v>
      </c>
      <c r="J12" s="7">
        <v>0</v>
      </c>
      <c r="K12" s="36">
        <v>0.009027777777777779</v>
      </c>
      <c r="L12" s="41">
        <v>0.010416666666666666</v>
      </c>
      <c r="M12" s="8">
        <v>4</v>
      </c>
      <c r="N12" s="8">
        <v>4</v>
      </c>
      <c r="O12" s="8">
        <v>0</v>
      </c>
      <c r="P12" s="7">
        <v>13</v>
      </c>
      <c r="Q12" s="8">
        <v>0</v>
      </c>
      <c r="R12" s="36">
        <v>0</v>
      </c>
      <c r="S12" s="8">
        <v>0</v>
      </c>
      <c r="T12" s="36">
        <v>0</v>
      </c>
      <c r="U12" s="41">
        <f t="shared" si="0"/>
        <v>0.42152777777777783</v>
      </c>
      <c r="V12" s="42">
        <f t="shared" si="2"/>
        <v>0.8048611111111112</v>
      </c>
    </row>
    <row r="13" spans="1:22" ht="13.5">
      <c r="A13" s="33">
        <v>110</v>
      </c>
      <c r="B13" s="33" t="s">
        <v>39</v>
      </c>
      <c r="D13" s="35">
        <f t="shared" si="1"/>
        <v>0.6041666666666666</v>
      </c>
      <c r="E13" s="36">
        <v>0.020833333333333332</v>
      </c>
      <c r="F13" s="7">
        <v>1</v>
      </c>
      <c r="G13" s="5">
        <v>0</v>
      </c>
      <c r="H13" s="39">
        <v>1.0145833333333334</v>
      </c>
      <c r="I13" s="40">
        <v>0</v>
      </c>
      <c r="J13" s="7">
        <v>1</v>
      </c>
      <c r="K13" s="36">
        <v>0.006944444444444444</v>
      </c>
      <c r="L13" s="41">
        <v>0.020833333333333332</v>
      </c>
      <c r="M13" s="8">
        <v>9</v>
      </c>
      <c r="N13" s="8">
        <v>0</v>
      </c>
      <c r="O13" s="8">
        <v>0</v>
      </c>
      <c r="P13" s="7">
        <v>8</v>
      </c>
      <c r="Q13" s="8">
        <v>0</v>
      </c>
      <c r="R13" s="36">
        <v>0</v>
      </c>
      <c r="S13" s="8">
        <v>0</v>
      </c>
      <c r="T13" s="36">
        <v>0</v>
      </c>
      <c r="U13" s="41">
        <f t="shared" si="0"/>
        <v>0.41041666666666676</v>
      </c>
      <c r="V13" s="42">
        <f t="shared" si="2"/>
        <v>0.7784722222222223</v>
      </c>
    </row>
    <row r="14" spans="1:22" s="45" customFormat="1" ht="13.5">
      <c r="A14" s="44">
        <v>111</v>
      </c>
      <c r="B14" s="44" t="s">
        <v>40</v>
      </c>
      <c r="D14" s="46">
        <f t="shared" si="1"/>
        <v>0.6041666666666666</v>
      </c>
      <c r="E14" s="47">
        <v>0.020833333333333332</v>
      </c>
      <c r="F14" s="48"/>
      <c r="G14" s="49"/>
      <c r="H14" s="50"/>
      <c r="I14" s="51"/>
      <c r="J14" s="48"/>
      <c r="K14" s="47"/>
      <c r="L14" s="52"/>
      <c r="M14" s="53">
        <v>20000000000</v>
      </c>
      <c r="N14" s="53"/>
      <c r="O14" s="53"/>
      <c r="P14" s="48"/>
      <c r="Q14" s="53">
        <v>0</v>
      </c>
      <c r="R14" s="47"/>
      <c r="S14" s="53"/>
      <c r="T14" s="47">
        <v>0</v>
      </c>
      <c r="U14" s="52">
        <f t="shared" si="0"/>
        <v>-0.6041666666666666</v>
      </c>
      <c r="V14" s="42">
        <f t="shared" si="2"/>
        <v>416666666.06249994</v>
      </c>
    </row>
    <row r="15" spans="1:22" ht="13.5">
      <c r="A15" s="33">
        <v>112</v>
      </c>
      <c r="B15" s="33" t="s">
        <v>41</v>
      </c>
      <c r="D15" s="35">
        <f t="shared" si="1"/>
        <v>0.6041666666666666</v>
      </c>
      <c r="E15" s="36">
        <v>0.020833333333333332</v>
      </c>
      <c r="F15" s="7">
        <v>1</v>
      </c>
      <c r="G15" s="5">
        <v>0</v>
      </c>
      <c r="H15" s="39">
        <v>1.023611111111111</v>
      </c>
      <c r="I15" s="40">
        <v>0</v>
      </c>
      <c r="J15" s="7">
        <v>0</v>
      </c>
      <c r="K15" s="36">
        <v>0.005555555555555556</v>
      </c>
      <c r="L15" s="41">
        <v>0.010416666666666666</v>
      </c>
      <c r="M15" s="8">
        <v>10</v>
      </c>
      <c r="N15" s="8">
        <v>0</v>
      </c>
      <c r="O15" s="8">
        <v>0</v>
      </c>
      <c r="P15" s="7">
        <v>12</v>
      </c>
      <c r="Q15" s="8">
        <v>0</v>
      </c>
      <c r="R15" s="36">
        <v>0</v>
      </c>
      <c r="S15" s="8">
        <v>0</v>
      </c>
      <c r="T15" s="36">
        <v>0</v>
      </c>
      <c r="U15" s="41">
        <f t="shared" si="0"/>
        <v>0.4194444444444444</v>
      </c>
      <c r="V15" s="42">
        <f t="shared" si="2"/>
        <v>0.8826388888888889</v>
      </c>
    </row>
    <row r="16" spans="1:22" ht="13.5">
      <c r="A16" s="33">
        <v>113</v>
      </c>
      <c r="B16" s="33" t="s">
        <v>42</v>
      </c>
      <c r="D16" s="35">
        <f t="shared" si="1"/>
        <v>0.6041666666666666</v>
      </c>
      <c r="E16" s="36">
        <v>0.020833333333333332</v>
      </c>
      <c r="F16" s="37">
        <v>6</v>
      </c>
      <c r="G16" s="5">
        <v>0</v>
      </c>
      <c r="H16" s="39">
        <v>1.0243055555555556</v>
      </c>
      <c r="I16" s="40">
        <v>0</v>
      </c>
      <c r="J16" s="7">
        <v>12</v>
      </c>
      <c r="K16" s="36">
        <v>0.005555555555555556</v>
      </c>
      <c r="L16" s="41">
        <v>0.006944444444444444</v>
      </c>
      <c r="M16" s="8">
        <v>12</v>
      </c>
      <c r="N16" s="8">
        <v>0</v>
      </c>
      <c r="O16" s="8">
        <v>0</v>
      </c>
      <c r="P16" s="7">
        <v>20</v>
      </c>
      <c r="Q16" s="8">
        <v>0</v>
      </c>
      <c r="R16" s="36">
        <v>0</v>
      </c>
      <c r="S16" s="8">
        <v>10</v>
      </c>
      <c r="T16" s="36">
        <v>0</v>
      </c>
      <c r="U16" s="41">
        <f t="shared" si="0"/>
        <v>0.42013888888888895</v>
      </c>
      <c r="V16" s="42">
        <f t="shared" si="2"/>
        <v>1.6576388888888889</v>
      </c>
    </row>
    <row r="17" spans="1:22" ht="13.5">
      <c r="A17" s="33">
        <v>114</v>
      </c>
      <c r="B17" s="33" t="s">
        <v>43</v>
      </c>
      <c r="D17" s="35">
        <f t="shared" si="1"/>
        <v>0.6041666666666666</v>
      </c>
      <c r="E17" s="36">
        <v>0.020833333333333332</v>
      </c>
      <c r="F17" s="7">
        <v>1</v>
      </c>
      <c r="G17" s="5">
        <v>0</v>
      </c>
      <c r="H17" s="39">
        <v>0.9750000000000001</v>
      </c>
      <c r="I17" s="40">
        <v>0</v>
      </c>
      <c r="J17" s="7">
        <v>1</v>
      </c>
      <c r="K17" s="36">
        <v>0.0062499999999999995</v>
      </c>
      <c r="L17" s="41">
        <v>0.020833333333333332</v>
      </c>
      <c r="M17" s="8">
        <v>3</v>
      </c>
      <c r="N17" s="8">
        <v>1</v>
      </c>
      <c r="O17" s="8">
        <v>0</v>
      </c>
      <c r="P17" s="7">
        <v>7</v>
      </c>
      <c r="Q17" s="8">
        <v>0</v>
      </c>
      <c r="R17" s="36">
        <v>0</v>
      </c>
      <c r="S17" s="8">
        <v>0</v>
      </c>
      <c r="T17" s="36">
        <v>0</v>
      </c>
      <c r="U17" s="41">
        <f t="shared" si="0"/>
        <v>0.37083333333333346</v>
      </c>
      <c r="V17" s="42">
        <f t="shared" si="2"/>
        <v>0.6006944444444445</v>
      </c>
    </row>
    <row r="18" spans="1:22" ht="13.5">
      <c r="A18" s="33">
        <v>115</v>
      </c>
      <c r="B18" s="33" t="s">
        <v>44</v>
      </c>
      <c r="D18" s="35">
        <f t="shared" si="1"/>
        <v>0.6041666666666666</v>
      </c>
      <c r="E18" s="36">
        <v>0.020833333333333332</v>
      </c>
      <c r="F18" s="7">
        <v>0</v>
      </c>
      <c r="G18" s="5">
        <v>0</v>
      </c>
      <c r="H18" s="39">
        <v>1.0125</v>
      </c>
      <c r="I18" s="40">
        <v>0</v>
      </c>
      <c r="J18" s="7">
        <v>7</v>
      </c>
      <c r="K18" s="36">
        <v>0.007638888888888889</v>
      </c>
      <c r="L18" s="41">
        <v>0.006944444444444444</v>
      </c>
      <c r="M18" s="8">
        <v>6</v>
      </c>
      <c r="N18" s="8">
        <v>6</v>
      </c>
      <c r="O18" s="8">
        <v>0</v>
      </c>
      <c r="P18" s="7">
        <v>15</v>
      </c>
      <c r="Q18" s="8">
        <v>0</v>
      </c>
      <c r="R18" s="36">
        <v>0</v>
      </c>
      <c r="S18" s="8">
        <v>2</v>
      </c>
      <c r="T18" s="36">
        <v>0</v>
      </c>
      <c r="U18" s="41">
        <f t="shared" si="0"/>
        <v>0.4083333333333333</v>
      </c>
      <c r="V18" s="42">
        <f t="shared" si="2"/>
        <v>1.0604166666666666</v>
      </c>
    </row>
    <row r="19" spans="1:22" ht="13.5">
      <c r="A19" s="33">
        <v>116</v>
      </c>
      <c r="B19" s="33" t="s">
        <v>45</v>
      </c>
      <c r="D19" s="35">
        <f t="shared" si="1"/>
        <v>0.6041666666666666</v>
      </c>
      <c r="E19" s="36">
        <v>0.020833333333333332</v>
      </c>
      <c r="F19" s="7">
        <v>0</v>
      </c>
      <c r="G19" s="5">
        <v>0</v>
      </c>
      <c r="H19" s="39">
        <v>1.0166666666666666</v>
      </c>
      <c r="I19" s="40">
        <v>0</v>
      </c>
      <c r="J19" s="7">
        <v>0</v>
      </c>
      <c r="K19" s="36">
        <v>0.011111111111111112</v>
      </c>
      <c r="L19" s="41">
        <v>0.020833333333333332</v>
      </c>
      <c r="M19" s="8">
        <v>6</v>
      </c>
      <c r="N19" s="8">
        <v>6</v>
      </c>
      <c r="O19" s="8">
        <v>10</v>
      </c>
      <c r="P19" s="7">
        <v>8</v>
      </c>
      <c r="Q19" s="8">
        <v>0</v>
      </c>
      <c r="R19" s="36">
        <v>0</v>
      </c>
      <c r="S19" s="8">
        <v>0</v>
      </c>
      <c r="T19" s="36">
        <v>0</v>
      </c>
      <c r="U19" s="41">
        <f t="shared" si="0"/>
        <v>0.4125</v>
      </c>
      <c r="V19" s="42">
        <f t="shared" si="2"/>
        <v>0.9222222222222222</v>
      </c>
    </row>
    <row r="20" spans="1:22" ht="14.25">
      <c r="A20" s="33">
        <v>117</v>
      </c>
      <c r="B20" s="54" t="s">
        <v>46</v>
      </c>
      <c r="D20" s="35">
        <f t="shared" si="1"/>
        <v>0.6041666666666666</v>
      </c>
      <c r="E20" s="36">
        <v>0.020833333333333332</v>
      </c>
      <c r="F20" s="7">
        <v>0</v>
      </c>
      <c r="G20" s="5">
        <v>0</v>
      </c>
      <c r="H20" s="39">
        <v>1.0083333333333333</v>
      </c>
      <c r="I20" s="40">
        <v>0</v>
      </c>
      <c r="J20" s="7">
        <v>11</v>
      </c>
      <c r="K20" s="36">
        <v>0.006944444444444444</v>
      </c>
      <c r="L20" s="41">
        <v>0.003472222222222222</v>
      </c>
      <c r="M20" s="8">
        <v>6</v>
      </c>
      <c r="N20" s="8">
        <v>1</v>
      </c>
      <c r="O20" s="8">
        <v>9</v>
      </c>
      <c r="P20" s="7">
        <v>10</v>
      </c>
      <c r="Q20" s="8">
        <v>0</v>
      </c>
      <c r="R20" s="36">
        <v>0</v>
      </c>
      <c r="S20" s="8">
        <v>3</v>
      </c>
      <c r="T20" s="36">
        <v>0</v>
      </c>
      <c r="U20" s="41">
        <f t="shared" si="0"/>
        <v>0.4041666666666667</v>
      </c>
      <c r="V20" s="42">
        <f t="shared" si="2"/>
        <v>1.2131944444444442</v>
      </c>
    </row>
    <row r="21" spans="1:22" s="45" customFormat="1" ht="14.25">
      <c r="A21" s="44">
        <v>118</v>
      </c>
      <c r="B21" s="55" t="s">
        <v>47</v>
      </c>
      <c r="D21" s="46">
        <f t="shared" si="1"/>
        <v>0.6041666666666666</v>
      </c>
      <c r="E21" s="47">
        <v>0.020833333333333332</v>
      </c>
      <c r="F21" s="48"/>
      <c r="G21" s="49"/>
      <c r="H21" s="50"/>
      <c r="I21" s="51"/>
      <c r="J21" s="48"/>
      <c r="K21" s="47"/>
      <c r="L21" s="52"/>
      <c r="M21" s="53">
        <v>20000000000</v>
      </c>
      <c r="N21" s="53"/>
      <c r="O21" s="53"/>
      <c r="P21" s="48"/>
      <c r="Q21" s="53"/>
      <c r="R21" s="47"/>
      <c r="S21" s="53"/>
      <c r="T21" s="47">
        <v>0</v>
      </c>
      <c r="U21" s="52">
        <f t="shared" si="0"/>
        <v>-0.6041666666666666</v>
      </c>
      <c r="V21" s="42">
        <f t="shared" si="2"/>
        <v>416666666.06249994</v>
      </c>
    </row>
    <row r="22" spans="1:22" ht="13.5">
      <c r="A22" s="56">
        <v>119</v>
      </c>
      <c r="B22" s="56" t="s">
        <v>48</v>
      </c>
      <c r="D22" s="35">
        <f t="shared" si="1"/>
        <v>0.6041666666666666</v>
      </c>
      <c r="E22" s="36">
        <v>0.020833333333333332</v>
      </c>
      <c r="F22" s="7">
        <v>6</v>
      </c>
      <c r="G22" s="5">
        <v>0</v>
      </c>
      <c r="H22" s="39">
        <v>1.0180555555555555</v>
      </c>
      <c r="I22" s="40">
        <v>0</v>
      </c>
      <c r="J22" s="7">
        <v>0</v>
      </c>
      <c r="K22" s="36">
        <v>0.009722222222222224</v>
      </c>
      <c r="L22" s="41">
        <v>0.006944444444444444</v>
      </c>
      <c r="M22" s="8">
        <v>5</v>
      </c>
      <c r="N22" s="8">
        <v>1</v>
      </c>
      <c r="O22" s="8">
        <v>0</v>
      </c>
      <c r="P22" s="7">
        <v>7</v>
      </c>
      <c r="Q22" s="8">
        <v>0</v>
      </c>
      <c r="R22" s="36">
        <v>0</v>
      </c>
      <c r="S22" s="8">
        <v>0</v>
      </c>
      <c r="T22" s="36">
        <v>0</v>
      </c>
      <c r="U22" s="41">
        <f t="shared" si="0"/>
        <v>0.41388888888888886</v>
      </c>
      <c r="V22" s="42">
        <f t="shared" si="2"/>
        <v>0.7791666666666667</v>
      </c>
    </row>
    <row r="23" spans="1:22" ht="13.5">
      <c r="A23" s="33">
        <v>120</v>
      </c>
      <c r="B23" s="33" t="s">
        <v>49</v>
      </c>
      <c r="D23" s="35">
        <f t="shared" si="1"/>
        <v>0.6041666666666666</v>
      </c>
      <c r="E23" s="36">
        <v>0.020833333333333332</v>
      </c>
      <c r="F23" s="7">
        <v>1</v>
      </c>
      <c r="G23" s="5">
        <v>0</v>
      </c>
      <c r="H23" s="39">
        <v>0.9750000000000001</v>
      </c>
      <c r="I23" s="40">
        <v>0</v>
      </c>
      <c r="J23" s="7">
        <v>0</v>
      </c>
      <c r="K23" s="36">
        <v>0.0062499999999999995</v>
      </c>
      <c r="L23" s="41">
        <v>0.010416666666666666</v>
      </c>
      <c r="M23" s="8">
        <v>5</v>
      </c>
      <c r="N23" s="8">
        <v>2</v>
      </c>
      <c r="O23" s="8">
        <v>0</v>
      </c>
      <c r="P23" s="7">
        <v>0</v>
      </c>
      <c r="Q23" s="8">
        <v>0</v>
      </c>
      <c r="R23" s="36">
        <v>0</v>
      </c>
      <c r="S23" s="8">
        <v>0</v>
      </c>
      <c r="T23" s="36">
        <v>0</v>
      </c>
      <c r="U23" s="41">
        <f t="shared" si="0"/>
        <v>0.37083333333333346</v>
      </c>
      <c r="V23" s="42">
        <f t="shared" si="2"/>
        <v>0.49305555555555575</v>
      </c>
    </row>
    <row r="24" spans="1:22" s="58" customFormat="1" ht="13.5">
      <c r="A24" s="57">
        <v>121</v>
      </c>
      <c r="B24" s="57" t="s">
        <v>50</v>
      </c>
      <c r="D24" s="59">
        <f t="shared" si="1"/>
        <v>0.6041666666666666</v>
      </c>
      <c r="E24" s="60">
        <v>0.020833333333333332</v>
      </c>
      <c r="F24" s="61">
        <v>5</v>
      </c>
      <c r="G24" s="62">
        <v>0</v>
      </c>
      <c r="H24" s="63">
        <v>0.9909722222222224</v>
      </c>
      <c r="I24" s="64">
        <v>0</v>
      </c>
      <c r="J24" s="61">
        <v>0</v>
      </c>
      <c r="K24" s="60">
        <v>0.0125</v>
      </c>
      <c r="L24" s="65">
        <v>0.006944444444444444</v>
      </c>
      <c r="M24" s="66">
        <v>8</v>
      </c>
      <c r="N24" s="66">
        <v>1</v>
      </c>
      <c r="O24" s="66">
        <v>0</v>
      </c>
      <c r="P24" s="61">
        <v>10</v>
      </c>
      <c r="Q24" s="66">
        <v>0</v>
      </c>
      <c r="R24" s="60">
        <v>0</v>
      </c>
      <c r="S24" s="66">
        <v>0</v>
      </c>
      <c r="T24" s="60">
        <v>0</v>
      </c>
      <c r="U24" s="65">
        <f t="shared" si="0"/>
        <v>0.38680555555555574</v>
      </c>
      <c r="V24" s="67">
        <f t="shared" si="2"/>
        <v>0.8534722222222224</v>
      </c>
    </row>
    <row r="25" spans="1:22" ht="13.5">
      <c r="A25" s="33">
        <v>122</v>
      </c>
      <c r="B25" s="33" t="s">
        <v>51</v>
      </c>
      <c r="D25" s="35">
        <f t="shared" si="1"/>
        <v>0.6041666666666666</v>
      </c>
      <c r="E25" s="36">
        <v>0.020833333333333332</v>
      </c>
      <c r="F25" s="7">
        <v>6</v>
      </c>
      <c r="G25" s="5">
        <v>0</v>
      </c>
      <c r="H25" s="39">
        <v>0.9888888888888888</v>
      </c>
      <c r="I25" s="40">
        <v>0</v>
      </c>
      <c r="J25" s="7">
        <v>0</v>
      </c>
      <c r="K25" s="36">
        <v>0.0041666666666666675</v>
      </c>
      <c r="L25" s="41">
        <v>0.003472222222222222</v>
      </c>
      <c r="M25" s="8">
        <v>0</v>
      </c>
      <c r="N25" s="8">
        <v>2</v>
      </c>
      <c r="O25" s="8">
        <v>0</v>
      </c>
      <c r="P25" s="7">
        <v>3</v>
      </c>
      <c r="Q25" s="8">
        <v>0</v>
      </c>
      <c r="R25" s="36">
        <v>0</v>
      </c>
      <c r="S25" s="8">
        <v>0</v>
      </c>
      <c r="T25" s="36">
        <v>0</v>
      </c>
      <c r="U25" s="41">
        <f t="shared" si="0"/>
        <v>0.3847222222222222</v>
      </c>
      <c r="V25" s="42">
        <f t="shared" si="2"/>
        <v>0.5784722222222222</v>
      </c>
    </row>
    <row r="26" spans="1:22" ht="13.5">
      <c r="A26" s="33">
        <v>123</v>
      </c>
      <c r="B26" s="33" t="s">
        <v>52</v>
      </c>
      <c r="D26" s="35">
        <f t="shared" si="1"/>
        <v>0.6041666666666666</v>
      </c>
      <c r="E26" s="36">
        <v>0.020833333333333332</v>
      </c>
      <c r="F26" s="7">
        <v>6</v>
      </c>
      <c r="G26" s="5">
        <v>0</v>
      </c>
      <c r="H26" s="39">
        <v>1.0326388888888889</v>
      </c>
      <c r="I26" s="40">
        <v>0</v>
      </c>
      <c r="J26" s="7">
        <v>1</v>
      </c>
      <c r="K26" s="36">
        <v>0.013888888888888888</v>
      </c>
      <c r="L26" s="41">
        <v>0.003472222222222222</v>
      </c>
      <c r="M26" s="8">
        <v>13</v>
      </c>
      <c r="N26" s="8">
        <v>0</v>
      </c>
      <c r="O26" s="8">
        <v>0</v>
      </c>
      <c r="P26" s="7">
        <v>8</v>
      </c>
      <c r="Q26" s="8">
        <v>0</v>
      </c>
      <c r="R26" s="36">
        <v>0</v>
      </c>
      <c r="S26" s="8">
        <v>5</v>
      </c>
      <c r="T26" s="36">
        <v>0</v>
      </c>
      <c r="U26" s="41">
        <f t="shared" si="0"/>
        <v>0.42847222222222225</v>
      </c>
      <c r="V26" s="42">
        <f t="shared" si="2"/>
        <v>1.098611111111111</v>
      </c>
    </row>
    <row r="27" spans="1:22" ht="13.5">
      <c r="A27" s="33">
        <v>124</v>
      </c>
      <c r="B27" s="33" t="s">
        <v>53</v>
      </c>
      <c r="D27" s="35">
        <f t="shared" si="1"/>
        <v>0.6041666666666666</v>
      </c>
      <c r="E27" s="36">
        <v>0.020833333333333332</v>
      </c>
      <c r="F27" s="7">
        <v>1</v>
      </c>
      <c r="G27" s="5">
        <v>0</v>
      </c>
      <c r="H27" s="39">
        <v>1.027777777777778</v>
      </c>
      <c r="I27" s="40">
        <v>0</v>
      </c>
      <c r="J27" s="7">
        <v>0</v>
      </c>
      <c r="K27" s="36">
        <v>0.009027777777777779</v>
      </c>
      <c r="L27" s="41">
        <v>0.006944444444444444</v>
      </c>
      <c r="M27" s="8">
        <v>5</v>
      </c>
      <c r="N27" s="8">
        <v>0</v>
      </c>
      <c r="O27" s="8">
        <v>2</v>
      </c>
      <c r="P27" s="7">
        <v>16</v>
      </c>
      <c r="Q27" s="8">
        <v>0</v>
      </c>
      <c r="R27" s="36">
        <v>0</v>
      </c>
      <c r="S27" s="8">
        <v>0</v>
      </c>
      <c r="T27" s="36">
        <v>0</v>
      </c>
      <c r="U27" s="41">
        <f t="shared" si="0"/>
        <v>0.42361111111111127</v>
      </c>
      <c r="V27" s="42">
        <f t="shared" si="2"/>
        <v>0.9076388888888891</v>
      </c>
    </row>
    <row r="28" spans="1:22" ht="13.5">
      <c r="A28" s="33">
        <v>125</v>
      </c>
      <c r="B28" s="33" t="s">
        <v>54</v>
      </c>
      <c r="D28" s="35">
        <f t="shared" si="1"/>
        <v>0.6041666666666666</v>
      </c>
      <c r="E28" s="36">
        <v>0.020833333333333332</v>
      </c>
      <c r="F28" s="7">
        <v>5</v>
      </c>
      <c r="G28" s="5">
        <v>0</v>
      </c>
      <c r="H28" s="39">
        <v>1.020138888888889</v>
      </c>
      <c r="I28" s="40">
        <v>0</v>
      </c>
      <c r="J28" s="7">
        <v>0</v>
      </c>
      <c r="K28" s="36">
        <v>0.0062499999999999995</v>
      </c>
      <c r="L28" s="41">
        <v>0</v>
      </c>
      <c r="M28" s="8">
        <v>10</v>
      </c>
      <c r="N28" s="8">
        <v>0</v>
      </c>
      <c r="O28" s="8">
        <v>0</v>
      </c>
      <c r="P28" s="7">
        <v>14</v>
      </c>
      <c r="Q28" s="8">
        <v>0</v>
      </c>
      <c r="R28" s="36">
        <v>0</v>
      </c>
      <c r="S28" s="8">
        <v>0</v>
      </c>
      <c r="T28" s="36">
        <v>0</v>
      </c>
      <c r="U28" s="41">
        <f t="shared" si="0"/>
        <v>0.4159722222222223</v>
      </c>
      <c r="V28" s="42">
        <f t="shared" si="2"/>
        <v>1.0138888888888888</v>
      </c>
    </row>
    <row r="29" spans="1:22" ht="13.5">
      <c r="A29" s="33">
        <v>126</v>
      </c>
      <c r="B29" s="33" t="s">
        <v>55</v>
      </c>
      <c r="D29" s="35">
        <f t="shared" si="1"/>
        <v>0.6041666666666666</v>
      </c>
      <c r="E29" s="36">
        <v>0.020833333333333332</v>
      </c>
      <c r="F29" s="7">
        <v>5</v>
      </c>
      <c r="G29" s="5">
        <v>0</v>
      </c>
      <c r="H29" s="39">
        <v>1.0194444444444444</v>
      </c>
      <c r="I29" s="40">
        <v>0</v>
      </c>
      <c r="J29" s="7">
        <v>2</v>
      </c>
      <c r="K29" s="36">
        <v>0.0062499999999999995</v>
      </c>
      <c r="L29" s="41">
        <v>0.010416666666666666</v>
      </c>
      <c r="M29" s="8">
        <v>1</v>
      </c>
      <c r="N29" s="8">
        <v>3</v>
      </c>
      <c r="O29" s="8">
        <v>0</v>
      </c>
      <c r="P29" s="7">
        <v>8</v>
      </c>
      <c r="Q29" s="8">
        <v>0</v>
      </c>
      <c r="R29" s="36">
        <v>0</v>
      </c>
      <c r="S29" s="8">
        <v>0</v>
      </c>
      <c r="T29" s="36">
        <v>0</v>
      </c>
      <c r="U29" s="41">
        <f t="shared" si="0"/>
        <v>0.41527777777777775</v>
      </c>
      <c r="V29" s="42">
        <f t="shared" si="2"/>
        <v>0.7527777777777778</v>
      </c>
    </row>
    <row r="30" spans="1:22" ht="13.5">
      <c r="A30" s="33">
        <v>127</v>
      </c>
      <c r="B30" s="33" t="s">
        <v>56</v>
      </c>
      <c r="D30" s="35">
        <f t="shared" si="1"/>
        <v>0.6041666666666666</v>
      </c>
      <c r="E30" s="36">
        <v>0.020833333333333332</v>
      </c>
      <c r="F30" s="7">
        <v>5</v>
      </c>
      <c r="G30" s="5">
        <v>0</v>
      </c>
      <c r="H30" s="39">
        <v>1.023611111111111</v>
      </c>
      <c r="I30" s="40">
        <v>0</v>
      </c>
      <c r="J30" s="7">
        <v>0</v>
      </c>
      <c r="K30" s="36">
        <v>0.017361111111111112</v>
      </c>
      <c r="L30" s="41">
        <v>0.006944444444444444</v>
      </c>
      <c r="M30" s="8">
        <v>6</v>
      </c>
      <c r="N30" s="8">
        <v>3</v>
      </c>
      <c r="O30" s="8">
        <v>2</v>
      </c>
      <c r="P30" s="7">
        <v>20</v>
      </c>
      <c r="Q30" s="8">
        <v>2</v>
      </c>
      <c r="R30" s="36">
        <v>0</v>
      </c>
      <c r="S30" s="8">
        <v>1</v>
      </c>
      <c r="T30" s="36">
        <v>0</v>
      </c>
      <c r="U30" s="41">
        <f t="shared" si="0"/>
        <v>0.4194444444444444</v>
      </c>
      <c r="V30" s="42">
        <f t="shared" si="2"/>
        <v>1.1381944444444443</v>
      </c>
    </row>
    <row r="31" spans="1:22" ht="13.5">
      <c r="A31" s="33">
        <v>128</v>
      </c>
      <c r="B31" s="33" t="s">
        <v>57</v>
      </c>
      <c r="D31" s="35">
        <f t="shared" si="1"/>
        <v>0.6041666666666666</v>
      </c>
      <c r="E31" s="36">
        <v>0.020833333333333332</v>
      </c>
      <c r="F31" s="7">
        <v>1</v>
      </c>
      <c r="G31" s="5">
        <v>0</v>
      </c>
      <c r="H31" s="39">
        <v>0.9791666666666666</v>
      </c>
      <c r="I31" s="40">
        <v>0</v>
      </c>
      <c r="J31" s="7">
        <v>0</v>
      </c>
      <c r="K31" s="36">
        <v>0.009722222222222224</v>
      </c>
      <c r="L31" s="41">
        <v>0.003472222222222222</v>
      </c>
      <c r="M31" s="8">
        <v>2</v>
      </c>
      <c r="N31" s="8">
        <v>0</v>
      </c>
      <c r="O31" s="8">
        <v>0</v>
      </c>
      <c r="P31" s="7">
        <v>0</v>
      </c>
      <c r="Q31" s="8">
        <v>0</v>
      </c>
      <c r="R31" s="36">
        <v>0</v>
      </c>
      <c r="S31" s="8">
        <v>0</v>
      </c>
      <c r="T31" s="36">
        <v>0</v>
      </c>
      <c r="U31" s="41">
        <f t="shared" si="0"/>
        <v>0.375</v>
      </c>
      <c r="V31" s="42">
        <f t="shared" si="2"/>
        <v>0.42430555555555555</v>
      </c>
    </row>
    <row r="32" spans="1:22" ht="13.5">
      <c r="A32" s="33">
        <v>129</v>
      </c>
      <c r="B32" s="33" t="s">
        <v>58</v>
      </c>
      <c r="D32" s="35">
        <f t="shared" si="1"/>
        <v>0.6041666666666666</v>
      </c>
      <c r="E32" s="36">
        <v>0.020833333333333332</v>
      </c>
      <c r="F32" s="7">
        <v>1</v>
      </c>
      <c r="G32" s="5">
        <v>0</v>
      </c>
      <c r="H32" s="39">
        <v>1.0138888888888888</v>
      </c>
      <c r="I32" s="40">
        <v>0</v>
      </c>
      <c r="J32" s="7">
        <v>9</v>
      </c>
      <c r="K32" s="36">
        <v>0.002777777777777778</v>
      </c>
      <c r="L32" s="41">
        <v>0.003472222222222222</v>
      </c>
      <c r="M32" s="8">
        <v>3</v>
      </c>
      <c r="N32" s="8">
        <v>0</v>
      </c>
      <c r="O32" s="8">
        <v>4</v>
      </c>
      <c r="P32" s="7">
        <v>14</v>
      </c>
      <c r="Q32" s="8">
        <v>0</v>
      </c>
      <c r="R32" s="36">
        <v>0</v>
      </c>
      <c r="S32" s="8">
        <v>3</v>
      </c>
      <c r="T32" s="36">
        <v>0</v>
      </c>
      <c r="U32" s="41">
        <f t="shared" si="0"/>
        <v>0.4097222222222222</v>
      </c>
      <c r="V32" s="42">
        <f t="shared" si="2"/>
        <v>1.1118055555555553</v>
      </c>
    </row>
    <row r="33" spans="1:22" ht="13.5">
      <c r="A33" s="33">
        <v>130</v>
      </c>
      <c r="B33" s="33" t="s">
        <v>59</v>
      </c>
      <c r="D33" s="35">
        <f t="shared" si="1"/>
        <v>0.6041666666666666</v>
      </c>
      <c r="E33" s="36">
        <v>0.020833333333333332</v>
      </c>
      <c r="F33" s="7">
        <v>6</v>
      </c>
      <c r="G33" s="5">
        <v>0</v>
      </c>
      <c r="H33" s="39">
        <v>1.042361111111111</v>
      </c>
      <c r="I33" s="40">
        <v>1</v>
      </c>
      <c r="J33" s="7">
        <v>4</v>
      </c>
      <c r="K33" s="36">
        <v>0.006944444444444444</v>
      </c>
      <c r="L33" s="41">
        <v>0.006944444444444444</v>
      </c>
      <c r="M33" s="8">
        <v>4</v>
      </c>
      <c r="N33" s="8">
        <v>18</v>
      </c>
      <c r="O33" s="8">
        <v>1</v>
      </c>
      <c r="P33" s="7">
        <v>20</v>
      </c>
      <c r="Q33" s="8">
        <v>2</v>
      </c>
      <c r="R33" s="36">
        <v>0</v>
      </c>
      <c r="S33" s="8">
        <v>10</v>
      </c>
      <c r="T33" s="36">
        <v>0</v>
      </c>
      <c r="U33" s="41">
        <f t="shared" si="0"/>
        <v>0.43819444444444444</v>
      </c>
      <c r="V33" s="42">
        <f t="shared" si="2"/>
        <v>1.5076388888888888</v>
      </c>
    </row>
    <row r="34" spans="1:22" ht="13.5">
      <c r="A34" s="33">
        <v>131</v>
      </c>
      <c r="B34" s="33" t="s">
        <v>60</v>
      </c>
      <c r="D34" s="35">
        <f t="shared" si="1"/>
        <v>0.6041666666666666</v>
      </c>
      <c r="E34" s="36">
        <v>0.020833333333333332</v>
      </c>
      <c r="F34" s="7">
        <v>1</v>
      </c>
      <c r="G34" s="5">
        <v>0</v>
      </c>
      <c r="H34" s="39">
        <v>0.9756944444444445</v>
      </c>
      <c r="I34" s="40">
        <v>0</v>
      </c>
      <c r="J34" s="7">
        <v>1</v>
      </c>
      <c r="K34" s="36">
        <v>0.006944444444444444</v>
      </c>
      <c r="L34" s="41">
        <v>0.010416666666666666</v>
      </c>
      <c r="M34" s="8">
        <v>4</v>
      </c>
      <c r="N34" s="8">
        <v>1</v>
      </c>
      <c r="O34" s="8">
        <v>0</v>
      </c>
      <c r="P34" s="7">
        <v>9</v>
      </c>
      <c r="Q34" s="8">
        <v>0</v>
      </c>
      <c r="R34" s="36">
        <v>0</v>
      </c>
      <c r="S34" s="8">
        <v>1</v>
      </c>
      <c r="T34" s="36">
        <v>0</v>
      </c>
      <c r="U34" s="41">
        <f t="shared" si="0"/>
        <v>0.3715277777777779</v>
      </c>
      <c r="V34" s="42">
        <f t="shared" si="2"/>
        <v>0.6944444444444445</v>
      </c>
    </row>
    <row r="35" spans="1:22" ht="13.5">
      <c r="A35" s="33">
        <v>132</v>
      </c>
      <c r="B35" s="33" t="s">
        <v>61</v>
      </c>
      <c r="D35" s="35">
        <f t="shared" si="1"/>
        <v>0.6041666666666666</v>
      </c>
      <c r="E35" s="36">
        <v>0.020833333333333332</v>
      </c>
      <c r="F35" s="7">
        <v>1</v>
      </c>
      <c r="G35" s="5">
        <v>0</v>
      </c>
      <c r="H35" s="39">
        <v>1</v>
      </c>
      <c r="I35" s="40">
        <v>0</v>
      </c>
      <c r="J35" s="7">
        <v>0</v>
      </c>
      <c r="K35" s="36">
        <v>0.006944444444444444</v>
      </c>
      <c r="L35" s="41">
        <v>0.006944444444444444</v>
      </c>
      <c r="M35" s="8">
        <v>2</v>
      </c>
      <c r="N35" s="8">
        <v>1</v>
      </c>
      <c r="O35" s="8">
        <v>0</v>
      </c>
      <c r="P35" s="7">
        <v>16</v>
      </c>
      <c r="Q35" s="8">
        <v>0</v>
      </c>
      <c r="R35" s="36">
        <v>0</v>
      </c>
      <c r="S35" s="8">
        <v>2</v>
      </c>
      <c r="T35" s="36">
        <v>0</v>
      </c>
      <c r="U35" s="41">
        <f t="shared" si="0"/>
        <v>0.39583333333333337</v>
      </c>
      <c r="V35" s="42">
        <f t="shared" si="2"/>
        <v>0.826388888888889</v>
      </c>
    </row>
    <row r="36" spans="1:22" ht="13.5">
      <c r="A36" s="33">
        <v>133</v>
      </c>
      <c r="B36" s="33" t="s">
        <v>62</v>
      </c>
      <c r="D36" s="35">
        <f t="shared" si="1"/>
        <v>0.6041666666666666</v>
      </c>
      <c r="E36" s="36">
        <v>0.020833333333333332</v>
      </c>
      <c r="F36" s="7">
        <v>14</v>
      </c>
      <c r="G36" s="5">
        <v>0</v>
      </c>
      <c r="H36" s="39">
        <v>1.0229166666666667</v>
      </c>
      <c r="I36" s="40">
        <v>0</v>
      </c>
      <c r="J36" s="7">
        <v>3</v>
      </c>
      <c r="K36" s="36">
        <v>0.013888888888888888</v>
      </c>
      <c r="L36" s="41">
        <v>0.006944444444444444</v>
      </c>
      <c r="M36" s="8">
        <v>7</v>
      </c>
      <c r="N36" s="8">
        <v>0</v>
      </c>
      <c r="O36" s="8">
        <v>0</v>
      </c>
      <c r="P36" s="7">
        <v>13</v>
      </c>
      <c r="Q36" s="8">
        <v>0</v>
      </c>
      <c r="R36" s="36">
        <v>0</v>
      </c>
      <c r="S36" s="8">
        <v>6</v>
      </c>
      <c r="T36" s="36">
        <v>0</v>
      </c>
      <c r="U36" s="41">
        <f t="shared" si="0"/>
        <v>0.41875000000000007</v>
      </c>
      <c r="V36" s="42">
        <f t="shared" si="2"/>
        <v>1.29375</v>
      </c>
    </row>
    <row r="37" spans="1:22" ht="13.5">
      <c r="A37" s="33">
        <v>134</v>
      </c>
      <c r="B37" s="33" t="s">
        <v>63</v>
      </c>
      <c r="D37" s="35">
        <f t="shared" si="1"/>
        <v>0.6041666666666666</v>
      </c>
      <c r="E37" s="36">
        <v>0.020833333333333332</v>
      </c>
      <c r="F37" s="7">
        <v>1</v>
      </c>
      <c r="G37" s="5">
        <v>0</v>
      </c>
      <c r="H37" s="39">
        <v>1.054861111111111</v>
      </c>
      <c r="I37" s="40">
        <v>19</v>
      </c>
      <c r="J37" s="7">
        <v>0</v>
      </c>
      <c r="K37" s="36">
        <v>0.010416666666666666</v>
      </c>
      <c r="L37" s="41">
        <v>0.003472222222222222</v>
      </c>
      <c r="M37" s="8">
        <v>6</v>
      </c>
      <c r="N37" s="8">
        <v>2</v>
      </c>
      <c r="O37" s="8">
        <v>0</v>
      </c>
      <c r="P37" s="7">
        <v>18</v>
      </c>
      <c r="Q37" s="8">
        <v>1</v>
      </c>
      <c r="R37" s="36">
        <v>0</v>
      </c>
      <c r="S37" s="8">
        <v>1</v>
      </c>
      <c r="T37" s="36">
        <v>0</v>
      </c>
      <c r="U37" s="41">
        <f t="shared" si="0"/>
        <v>0.4506944444444444</v>
      </c>
      <c r="V37" s="42">
        <f t="shared" si="2"/>
        <v>1.1312499999999996</v>
      </c>
    </row>
    <row r="38" spans="1:22" ht="13.5">
      <c r="A38" s="43">
        <v>135</v>
      </c>
      <c r="B38" s="43" t="s">
        <v>64</v>
      </c>
      <c r="D38" s="35">
        <f t="shared" si="1"/>
        <v>0.6041666666666666</v>
      </c>
      <c r="E38" s="36">
        <v>0.020833333333333332</v>
      </c>
      <c r="F38" s="7">
        <v>5</v>
      </c>
      <c r="G38" s="5">
        <v>0</v>
      </c>
      <c r="H38" s="39">
        <v>1.0083333333333333</v>
      </c>
      <c r="I38" s="40">
        <v>0</v>
      </c>
      <c r="J38" s="7">
        <v>0</v>
      </c>
      <c r="K38" s="36">
        <v>0.011805555555555555</v>
      </c>
      <c r="L38" s="41">
        <v>0.020833333333333332</v>
      </c>
      <c r="M38" s="8">
        <v>4</v>
      </c>
      <c r="N38" s="8">
        <v>0</v>
      </c>
      <c r="O38" s="8">
        <v>0</v>
      </c>
      <c r="P38" s="7">
        <v>10</v>
      </c>
      <c r="Q38" s="8">
        <v>2</v>
      </c>
      <c r="R38" s="36">
        <v>0</v>
      </c>
      <c r="S38" s="8">
        <v>0</v>
      </c>
      <c r="T38" s="36">
        <v>0</v>
      </c>
      <c r="U38" s="41">
        <f t="shared" si="0"/>
        <v>0.4041666666666667</v>
      </c>
      <c r="V38" s="42">
        <f t="shared" si="2"/>
        <v>0.78125</v>
      </c>
    </row>
    <row r="39" spans="1:22" ht="13.5">
      <c r="A39" s="33">
        <v>136</v>
      </c>
      <c r="B39" s="33" t="s">
        <v>65</v>
      </c>
      <c r="D39" s="35">
        <f t="shared" si="1"/>
        <v>0.6041666666666666</v>
      </c>
      <c r="E39" s="36">
        <v>0.020833333333333332</v>
      </c>
      <c r="F39" s="7">
        <v>1</v>
      </c>
      <c r="G39" s="5">
        <v>0</v>
      </c>
      <c r="H39" s="39">
        <v>0.9819444444444444</v>
      </c>
      <c r="I39" s="40">
        <v>0</v>
      </c>
      <c r="J39" s="7">
        <v>0</v>
      </c>
      <c r="K39" s="36">
        <v>0.008333333333333335</v>
      </c>
      <c r="L39" s="41">
        <v>0.006944444444444444</v>
      </c>
      <c r="M39" s="8">
        <v>1</v>
      </c>
      <c r="N39" s="8">
        <v>3</v>
      </c>
      <c r="O39" s="8">
        <v>0</v>
      </c>
      <c r="P39" s="7">
        <v>5</v>
      </c>
      <c r="Q39" s="8">
        <v>0</v>
      </c>
      <c r="R39" s="36">
        <v>0</v>
      </c>
      <c r="S39" s="8">
        <v>0</v>
      </c>
      <c r="T39" s="36">
        <v>0</v>
      </c>
      <c r="U39" s="41">
        <f t="shared" si="0"/>
        <v>0.37777777777777777</v>
      </c>
      <c r="V39" s="42">
        <f t="shared" si="2"/>
        <v>0.5291666666666667</v>
      </c>
    </row>
    <row r="40" spans="1:22" ht="13.5">
      <c r="A40" s="33">
        <v>137</v>
      </c>
      <c r="B40" s="33" t="s">
        <v>66</v>
      </c>
      <c r="D40" s="35">
        <f t="shared" si="1"/>
        <v>0.6041666666666666</v>
      </c>
      <c r="E40" s="36">
        <v>0.020833333333333332</v>
      </c>
      <c r="F40" s="7">
        <v>8</v>
      </c>
      <c r="G40" s="5">
        <v>0</v>
      </c>
      <c r="H40" s="39">
        <v>1.0180555555555555</v>
      </c>
      <c r="I40" s="40">
        <v>0</v>
      </c>
      <c r="J40" s="7">
        <v>5</v>
      </c>
      <c r="K40" s="36">
        <v>0.0062499999999999995</v>
      </c>
      <c r="L40" s="41">
        <v>0</v>
      </c>
      <c r="M40" s="8">
        <v>10</v>
      </c>
      <c r="N40" s="8">
        <v>6</v>
      </c>
      <c r="O40" s="8">
        <v>10</v>
      </c>
      <c r="P40" s="7">
        <v>10</v>
      </c>
      <c r="Q40" s="8">
        <v>0</v>
      </c>
      <c r="R40" s="36">
        <v>0</v>
      </c>
      <c r="S40" s="8">
        <v>6</v>
      </c>
      <c r="T40" s="36">
        <v>0</v>
      </c>
      <c r="U40" s="41">
        <f t="shared" si="0"/>
        <v>0.41388888888888886</v>
      </c>
      <c r="V40" s="42">
        <f t="shared" si="2"/>
        <v>1.4701388888888887</v>
      </c>
    </row>
    <row r="41" spans="1:22" ht="13.5">
      <c r="A41" s="33">
        <v>138</v>
      </c>
      <c r="B41" s="33" t="s">
        <v>67</v>
      </c>
      <c r="D41" s="35">
        <f t="shared" si="1"/>
        <v>0.6041666666666666</v>
      </c>
      <c r="E41" s="36">
        <v>0.020833333333333332</v>
      </c>
      <c r="F41" s="7">
        <v>10</v>
      </c>
      <c r="G41" s="5">
        <v>0</v>
      </c>
      <c r="H41" s="39">
        <v>1.0256944444444445</v>
      </c>
      <c r="I41" s="40">
        <v>0</v>
      </c>
      <c r="J41" s="7">
        <v>14</v>
      </c>
      <c r="K41" s="36">
        <v>0.006944444444444444</v>
      </c>
      <c r="L41" s="41">
        <v>0.006944444444444444</v>
      </c>
      <c r="M41" s="8">
        <v>4</v>
      </c>
      <c r="N41" s="8">
        <v>34</v>
      </c>
      <c r="O41" s="8">
        <v>10</v>
      </c>
      <c r="P41" s="7">
        <v>15</v>
      </c>
      <c r="Q41" s="8">
        <v>0</v>
      </c>
      <c r="R41" s="36">
        <v>0</v>
      </c>
      <c r="S41" s="8">
        <v>8</v>
      </c>
      <c r="T41" s="36">
        <v>0</v>
      </c>
      <c r="U41" s="41">
        <f t="shared" si="0"/>
        <v>0.42152777777777783</v>
      </c>
      <c r="V41" s="42">
        <f t="shared" si="2"/>
        <v>1.9145833333333333</v>
      </c>
    </row>
    <row r="42" spans="1:22" ht="13.5">
      <c r="A42" s="33">
        <v>139</v>
      </c>
      <c r="B42" s="33" t="s">
        <v>68</v>
      </c>
      <c r="D42" s="35">
        <f t="shared" si="1"/>
        <v>0.6041666666666666</v>
      </c>
      <c r="E42" s="36">
        <v>0.020833333333333332</v>
      </c>
      <c r="F42" s="7">
        <v>10</v>
      </c>
      <c r="G42" s="5">
        <v>0</v>
      </c>
      <c r="H42" s="39">
        <v>0.9631944444444446</v>
      </c>
      <c r="I42" s="40">
        <v>0</v>
      </c>
      <c r="J42" s="7">
        <v>6</v>
      </c>
      <c r="K42" s="36">
        <v>0.019444444444444445</v>
      </c>
      <c r="L42" s="41">
        <v>0.006944444444444444</v>
      </c>
      <c r="M42" s="8">
        <v>5</v>
      </c>
      <c r="N42" s="8">
        <v>13</v>
      </c>
      <c r="O42" s="8">
        <v>0</v>
      </c>
      <c r="P42" s="7">
        <v>20</v>
      </c>
      <c r="Q42" s="8">
        <v>0</v>
      </c>
      <c r="R42" s="36">
        <v>0</v>
      </c>
      <c r="S42" s="8">
        <v>16</v>
      </c>
      <c r="T42" s="36">
        <v>0</v>
      </c>
      <c r="U42" s="41">
        <f t="shared" si="0"/>
        <v>0.35902777777777795</v>
      </c>
      <c r="V42" s="42">
        <f t="shared" si="2"/>
        <v>1.6104166666666668</v>
      </c>
    </row>
    <row r="43" spans="1:22" ht="13.5">
      <c r="A43" s="33">
        <v>140</v>
      </c>
      <c r="B43" s="33" t="s">
        <v>69</v>
      </c>
      <c r="D43" s="35">
        <f t="shared" si="1"/>
        <v>0.6041666666666666</v>
      </c>
      <c r="E43" s="36">
        <v>0.020833333333333332</v>
      </c>
      <c r="F43" s="7">
        <v>11</v>
      </c>
      <c r="G43" s="5">
        <v>0</v>
      </c>
      <c r="H43" s="39">
        <v>0.9826388888888888</v>
      </c>
      <c r="I43" s="40">
        <v>0</v>
      </c>
      <c r="J43" s="7">
        <v>6</v>
      </c>
      <c r="K43" s="36">
        <v>0.008333333333333335</v>
      </c>
      <c r="L43" s="41">
        <v>0.006944444444444444</v>
      </c>
      <c r="M43" s="8">
        <v>13</v>
      </c>
      <c r="N43" s="8">
        <v>1</v>
      </c>
      <c r="O43" s="8">
        <v>1</v>
      </c>
      <c r="P43" s="7">
        <v>14</v>
      </c>
      <c r="Q43" s="8">
        <v>2</v>
      </c>
      <c r="R43" s="36">
        <v>0</v>
      </c>
      <c r="S43" s="8">
        <v>11</v>
      </c>
      <c r="T43" s="36">
        <v>0</v>
      </c>
      <c r="U43" s="41">
        <f t="shared" si="0"/>
        <v>0.3784722222222222</v>
      </c>
      <c r="V43" s="42">
        <f t="shared" si="2"/>
        <v>1.5506944444444446</v>
      </c>
    </row>
    <row r="44" spans="1:22" s="6" customFormat="1" ht="13.5">
      <c r="A44" s="68">
        <v>141</v>
      </c>
      <c r="B44" s="68" t="s">
        <v>70</v>
      </c>
      <c r="D44" s="35">
        <f t="shared" si="1"/>
        <v>0.6041666666666666</v>
      </c>
      <c r="E44" s="36">
        <v>0.020833333333333332</v>
      </c>
      <c r="F44" s="7">
        <v>1</v>
      </c>
      <c r="G44" s="5">
        <v>0</v>
      </c>
      <c r="H44" s="39">
        <v>1.0013888888888889</v>
      </c>
      <c r="I44" s="40">
        <v>0</v>
      </c>
      <c r="J44" s="7">
        <v>1</v>
      </c>
      <c r="K44" s="36">
        <v>0.009722222222222224</v>
      </c>
      <c r="L44" s="41">
        <v>0.020833333333333332</v>
      </c>
      <c r="M44" s="8">
        <v>1</v>
      </c>
      <c r="N44" s="8">
        <v>0</v>
      </c>
      <c r="O44" s="8">
        <v>0</v>
      </c>
      <c r="P44" s="7">
        <v>1</v>
      </c>
      <c r="Q44" s="8">
        <v>0</v>
      </c>
      <c r="R44" s="36">
        <v>0</v>
      </c>
      <c r="S44" s="8">
        <v>0</v>
      </c>
      <c r="T44" s="36">
        <v>0</v>
      </c>
      <c r="U44" s="41">
        <f aca="true" t="shared" si="3" ref="U44">H44-D44</f>
        <v>0.39722222222222225</v>
      </c>
      <c r="V44" s="42">
        <f t="shared" si="2"/>
        <v>0.45</v>
      </c>
    </row>
    <row r="45" spans="1:22" ht="13.5">
      <c r="A45" s="68"/>
      <c r="B45" s="68"/>
      <c r="E45" s="36"/>
      <c r="G45" s="69"/>
      <c r="I45" s="70"/>
      <c r="T45" s="36"/>
      <c r="U45" s="41"/>
      <c r="V45" s="41"/>
    </row>
    <row r="46" spans="1:22" ht="13.5">
      <c r="A46" s="33"/>
      <c r="B46" s="33"/>
      <c r="E46" s="36"/>
      <c r="I46" s="70"/>
      <c r="T46" s="36"/>
      <c r="U46" s="41"/>
      <c r="V46" s="41"/>
    </row>
    <row r="47" spans="1:22" ht="13.5">
      <c r="A47" s="33"/>
      <c r="B47" s="33"/>
      <c r="E47" s="36"/>
      <c r="I47" s="70"/>
      <c r="T47" s="36"/>
      <c r="U47" s="41"/>
      <c r="V47" s="41"/>
    </row>
    <row r="48" spans="1:22" ht="13.5">
      <c r="A48" s="33"/>
      <c r="B48" s="33"/>
      <c r="E48" s="36"/>
      <c r="I48" s="70"/>
      <c r="T48" s="36"/>
      <c r="U48" s="41"/>
      <c r="V48" s="41"/>
    </row>
    <row r="49" spans="1:22" ht="13.5">
      <c r="A49" s="33"/>
      <c r="B49" s="33"/>
      <c r="E49" s="36"/>
      <c r="I49" s="70"/>
      <c r="T49" s="36"/>
      <c r="U49" s="41"/>
      <c r="V49" s="41"/>
    </row>
    <row r="50" spans="1:22" ht="13.5">
      <c r="A50" s="33"/>
      <c r="B50" s="33"/>
      <c r="E50" s="36"/>
      <c r="I50" s="70"/>
      <c r="U50" s="41"/>
      <c r="V50" s="41"/>
    </row>
    <row r="51" spans="1:22" ht="13.5">
      <c r="A51" s="33"/>
      <c r="B51" s="33"/>
      <c r="I51" s="70"/>
      <c r="U51" s="41"/>
      <c r="V51" s="41"/>
    </row>
    <row r="52" spans="1:22" ht="13.5">
      <c r="A52" s="33"/>
      <c r="B52" s="33"/>
      <c r="D52" s="71"/>
      <c r="I52" s="70"/>
      <c r="V52" s="41"/>
    </row>
    <row r="53" spans="1:22" ht="13.5">
      <c r="A53" s="33"/>
      <c r="B53" s="33"/>
      <c r="I53" s="70"/>
      <c r="V53" s="41"/>
    </row>
    <row r="54" spans="1:22" ht="13.5">
      <c r="A54" s="33"/>
      <c r="B54" s="33"/>
      <c r="I54" s="70"/>
      <c r="V54" s="41"/>
    </row>
    <row r="55" spans="1:22" ht="13.5">
      <c r="A55" s="33"/>
      <c r="B55" s="33"/>
      <c r="I55" s="70"/>
      <c r="V55" s="41"/>
    </row>
    <row r="56" spans="1:22" ht="13.5">
      <c r="A56" s="33"/>
      <c r="B56" s="33"/>
      <c r="I56" s="70"/>
      <c r="V56" s="41"/>
    </row>
    <row r="57" spans="1:22" ht="13.5">
      <c r="A57" s="33"/>
      <c r="B57" s="33"/>
      <c r="I57" s="70"/>
      <c r="V57" s="41"/>
    </row>
    <row r="58" spans="1:22" ht="13.5">
      <c r="A58" s="33"/>
      <c r="B58" s="33"/>
      <c r="I58" s="70"/>
      <c r="V58" s="41"/>
    </row>
    <row r="59" spans="1:22" ht="13.5">
      <c r="A59" s="33"/>
      <c r="B59" s="33"/>
      <c r="I59" s="70"/>
      <c r="V59" s="41"/>
    </row>
    <row r="60" spans="1:22" ht="13.5">
      <c r="A60" s="33"/>
      <c r="B60" s="33"/>
      <c r="I60" s="70"/>
      <c r="V60" s="41"/>
    </row>
    <row r="61" spans="1:22" ht="13.5">
      <c r="A61" s="33"/>
      <c r="B61" s="33"/>
      <c r="I61" s="70"/>
      <c r="V61" s="41"/>
    </row>
    <row r="62" spans="1:9" ht="13.5">
      <c r="A62" s="33"/>
      <c r="B62" s="33"/>
      <c r="I62" s="70"/>
    </row>
    <row r="63" spans="1:9" ht="13.5">
      <c r="A63" s="33"/>
      <c r="B63" s="33"/>
      <c r="I63" s="70"/>
    </row>
    <row r="64" spans="1:2" ht="13.5">
      <c r="A64" s="33"/>
      <c r="B64" s="33"/>
    </row>
    <row r="65" spans="1:2" ht="13.5">
      <c r="A65" s="33"/>
      <c r="B65" s="33"/>
    </row>
    <row r="66" spans="1:2" ht="13.5">
      <c r="A66" s="33"/>
      <c r="B66" s="33"/>
    </row>
    <row r="67" spans="1:2" ht="13.5">
      <c r="A67" s="33"/>
      <c r="B67" s="33"/>
    </row>
    <row r="68" spans="1:2" ht="13.5">
      <c r="A68" s="33"/>
      <c r="B68" s="33"/>
    </row>
    <row r="69" spans="1:2" ht="13.5">
      <c r="A69" s="33"/>
      <c r="B69" s="33"/>
    </row>
    <row r="70" spans="1:2" ht="13.5">
      <c r="A70" s="33"/>
      <c r="B70" s="33"/>
    </row>
    <row r="71" spans="1:2" ht="13.5">
      <c r="A71" s="33"/>
      <c r="B71" s="33"/>
    </row>
    <row r="72" spans="1:2" ht="13.5">
      <c r="A72" s="43"/>
      <c r="B72" s="43"/>
    </row>
    <row r="73" spans="1:2" ht="13.5">
      <c r="A73" s="43"/>
      <c r="B73" s="43"/>
    </row>
    <row r="74" spans="1:2" ht="13.5">
      <c r="A74" s="33"/>
      <c r="B74" s="33"/>
    </row>
    <row r="75" spans="1:2" ht="13.5">
      <c r="A75" s="33"/>
      <c r="B75" s="33"/>
    </row>
    <row r="76" spans="1:2" ht="13.5">
      <c r="A76" s="33"/>
      <c r="B76" s="33"/>
    </row>
    <row r="77" spans="1:2" ht="13.5">
      <c r="A77" s="33"/>
      <c r="B77" s="33"/>
    </row>
    <row r="78" spans="1:2" ht="13.5">
      <c r="A78" s="33"/>
      <c r="B78" s="33"/>
    </row>
    <row r="79" spans="1:2" ht="13.5">
      <c r="A79" s="33"/>
      <c r="B79" s="33"/>
    </row>
    <row r="80" spans="1:2" ht="13.5">
      <c r="A80" s="33"/>
      <c r="B80" s="33"/>
    </row>
    <row r="81" spans="1:2" ht="13.5">
      <c r="A81" s="33"/>
      <c r="B81" s="33"/>
    </row>
    <row r="82" spans="1:2" ht="13.5">
      <c r="A82" s="33"/>
      <c r="B82" s="33"/>
    </row>
    <row r="83" spans="1:2" ht="13.5">
      <c r="A83" s="33"/>
      <c r="B83" s="33"/>
    </row>
    <row r="96" spans="2:4" ht="13.5">
      <c r="B96" s="72"/>
      <c r="C96" s="72"/>
      <c r="D96" s="73"/>
    </row>
    <row r="97" spans="2:4" ht="13.5">
      <c r="B97" s="72"/>
      <c r="C97" s="72"/>
      <c r="D97" s="73"/>
    </row>
    <row r="98" spans="2:4" ht="13.5">
      <c r="B98" s="72"/>
      <c r="C98" s="72"/>
      <c r="D98" s="73"/>
    </row>
    <row r="99" spans="2:4" ht="13.5">
      <c r="B99" s="72"/>
      <c r="C99" s="72"/>
      <c r="D99" s="73"/>
    </row>
    <row r="100" spans="2:4" ht="13.5">
      <c r="B100" s="72"/>
      <c r="C100" s="72"/>
      <c r="D100" s="73"/>
    </row>
    <row r="101" spans="2:4" ht="13.5">
      <c r="B101" s="72"/>
      <c r="C101" s="72"/>
      <c r="D101" s="73"/>
    </row>
    <row r="102" spans="2:4" ht="13.5">
      <c r="B102" s="72"/>
      <c r="C102" s="72"/>
      <c r="D102" s="73"/>
    </row>
    <row r="103" spans="2:4" ht="13.5">
      <c r="B103" s="72"/>
      <c r="C103" s="72"/>
      <c r="D103" s="73"/>
    </row>
    <row r="104" spans="2:4" ht="13.5">
      <c r="B104" s="72"/>
      <c r="C104" s="72"/>
      <c r="D104" s="73"/>
    </row>
    <row r="105" spans="2:4" ht="13.5">
      <c r="B105" s="72"/>
      <c r="C105" s="72"/>
      <c r="D105" s="73"/>
    </row>
    <row r="106" spans="2:4" ht="13.5">
      <c r="B106" s="72"/>
      <c r="C106" s="72"/>
      <c r="D106" s="73"/>
    </row>
    <row r="107" spans="2:4" ht="13.5">
      <c r="B107" s="72"/>
      <c r="C107" s="72"/>
      <c r="D107" s="73"/>
    </row>
    <row r="108" spans="2:4" ht="13.5">
      <c r="B108" s="72"/>
      <c r="C108" s="72"/>
      <c r="D108" s="73"/>
    </row>
    <row r="109" spans="2:4" ht="13.5">
      <c r="B109" s="72"/>
      <c r="C109" s="72"/>
      <c r="D109" s="73"/>
    </row>
    <row r="110" spans="2:4" ht="13.5">
      <c r="B110" s="72"/>
      <c r="C110" s="72"/>
      <c r="D110" s="73"/>
    </row>
    <row r="111" spans="2:4" ht="13.5">
      <c r="B111" s="72"/>
      <c r="C111" s="72"/>
      <c r="D111" s="73"/>
    </row>
    <row r="112" spans="2:4" ht="13.5">
      <c r="B112" s="72"/>
      <c r="C112" s="72"/>
      <c r="D112" s="73"/>
    </row>
    <row r="113" spans="2:4" ht="13.5">
      <c r="B113" s="72"/>
      <c r="C113" s="72"/>
      <c r="D113" s="73"/>
    </row>
    <row r="114" spans="2:4" ht="13.5">
      <c r="B114" s="72"/>
      <c r="C114" s="72"/>
      <c r="D114" s="73"/>
    </row>
    <row r="115" spans="2:4" ht="13.5">
      <c r="B115" s="72"/>
      <c r="C115" s="72"/>
      <c r="D115" s="73"/>
    </row>
    <row r="116" spans="2:4" ht="13.5">
      <c r="B116" s="72"/>
      <c r="C116" s="72"/>
      <c r="D116" s="73"/>
    </row>
    <row r="117" spans="2:4" ht="13.5">
      <c r="B117" s="72"/>
      <c r="C117" s="72"/>
      <c r="D117" s="73"/>
    </row>
    <row r="118" spans="2:4" ht="13.5">
      <c r="B118" s="72"/>
      <c r="C118" s="72"/>
      <c r="D118" s="73"/>
    </row>
  </sheetData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A8" sqref="A8"/>
    </sheetView>
  </sheetViews>
  <sheetFormatPr defaultColWidth="11.421875" defaultRowHeight="12.75"/>
  <cols>
    <col min="1" max="1" width="10.7109375" style="1" customWidth="1"/>
    <col min="2" max="2" width="37.28125" style="1" customWidth="1"/>
    <col min="3" max="3" width="11.421875" style="7" customWidth="1"/>
    <col min="4" max="5" width="11.421875" style="2" customWidth="1"/>
    <col min="6" max="6" width="12.57421875" style="2" customWidth="1"/>
    <col min="7" max="7" width="11.421875" style="3" customWidth="1"/>
    <col min="8" max="8" width="13.421875" style="3" customWidth="1"/>
    <col min="9" max="9" width="21.8515625" style="3" customWidth="1"/>
    <col min="10" max="10" width="14.28125" style="4" customWidth="1"/>
    <col min="11" max="11" width="26.28125" style="4" customWidth="1"/>
    <col min="12" max="12" width="11.421875" style="1" customWidth="1"/>
    <col min="13" max="13" width="11.421875" style="4" customWidth="1"/>
    <col min="14" max="16" width="23.57421875" style="4" customWidth="1"/>
    <col min="17" max="18" width="26.7109375" style="4" customWidth="1"/>
    <col min="19" max="19" width="14.00390625" style="4" customWidth="1"/>
    <col min="20" max="20" width="11.421875" style="4" customWidth="1"/>
    <col min="21" max="21" width="17.421875" style="4" customWidth="1"/>
    <col min="22" max="16384" width="10.7109375" style="1" customWidth="1"/>
  </cols>
  <sheetData>
    <row r="1" spans="3:21" s="74" customFormat="1" ht="13.5">
      <c r="C1" s="75"/>
      <c r="D1" s="74" t="s">
        <v>71</v>
      </c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3.5">
      <c r="A2" s="1" t="s">
        <v>72</v>
      </c>
      <c r="B2" s="1" t="s">
        <v>16</v>
      </c>
      <c r="C2" s="7" t="s">
        <v>17</v>
      </c>
      <c r="D2" s="78"/>
      <c r="E2" s="78" t="s">
        <v>73</v>
      </c>
      <c r="F2" s="78"/>
      <c r="G2" s="79"/>
      <c r="H2" s="80" t="s">
        <v>74</v>
      </c>
      <c r="I2" s="80" t="s">
        <v>11</v>
      </c>
      <c r="J2" s="81" t="s">
        <v>75</v>
      </c>
      <c r="K2" s="81" t="s">
        <v>11</v>
      </c>
      <c r="L2" s="82" t="s">
        <v>76</v>
      </c>
      <c r="M2" s="81" t="s">
        <v>77</v>
      </c>
      <c r="N2" s="81" t="s">
        <v>78</v>
      </c>
      <c r="O2" s="81" t="s">
        <v>78</v>
      </c>
      <c r="P2" s="83" t="s">
        <v>79</v>
      </c>
      <c r="Q2" s="81" t="s">
        <v>80</v>
      </c>
      <c r="R2" s="81" t="s">
        <v>80</v>
      </c>
      <c r="S2" s="81" t="s">
        <v>5</v>
      </c>
      <c r="T2" s="8" t="s">
        <v>13</v>
      </c>
      <c r="U2" s="8" t="s">
        <v>14</v>
      </c>
    </row>
    <row r="3" spans="3:21" s="84" customFormat="1" ht="13.5">
      <c r="C3" s="85"/>
      <c r="D3" s="86" t="s">
        <v>18</v>
      </c>
      <c r="E3" s="86" t="s">
        <v>22</v>
      </c>
      <c r="F3" s="86" t="s">
        <v>19</v>
      </c>
      <c r="G3" s="87" t="s">
        <v>20</v>
      </c>
      <c r="H3" s="88" t="s">
        <v>81</v>
      </c>
      <c r="I3" s="88" t="s">
        <v>82</v>
      </c>
      <c r="J3" s="83" t="s">
        <v>20</v>
      </c>
      <c r="K3" s="83" t="s">
        <v>83</v>
      </c>
      <c r="L3" s="89" t="s">
        <v>25</v>
      </c>
      <c r="M3" s="83" t="s">
        <v>20</v>
      </c>
      <c r="N3" s="83" t="s">
        <v>84</v>
      </c>
      <c r="O3" s="83" t="s">
        <v>85</v>
      </c>
      <c r="P3" s="90" t="s">
        <v>20</v>
      </c>
      <c r="Q3" s="83" t="s">
        <v>86</v>
      </c>
      <c r="R3" s="83" t="s">
        <v>87</v>
      </c>
      <c r="S3" s="83"/>
      <c r="T3" s="91"/>
      <c r="U3" s="91"/>
    </row>
    <row r="4" spans="1:21" ht="13.5">
      <c r="A4" s="33">
        <v>101</v>
      </c>
      <c r="B4" s="33" t="s">
        <v>30</v>
      </c>
      <c r="C4" s="92"/>
      <c r="D4" s="35">
        <v>0.3125</v>
      </c>
      <c r="E4" s="35">
        <v>0.5395833333333333</v>
      </c>
      <c r="F4" s="35">
        <v>0.020833333333333332</v>
      </c>
      <c r="G4" s="37">
        <v>0</v>
      </c>
      <c r="H4" s="40">
        <v>0</v>
      </c>
      <c r="I4" s="40">
        <v>0</v>
      </c>
      <c r="J4" s="40">
        <v>3</v>
      </c>
      <c r="K4" s="40">
        <v>0</v>
      </c>
      <c r="L4" s="36">
        <v>0.015277777777777777</v>
      </c>
      <c r="M4" s="40">
        <v>3</v>
      </c>
      <c r="N4" s="40">
        <v>0</v>
      </c>
      <c r="O4" s="40">
        <v>0</v>
      </c>
      <c r="P4" s="40">
        <v>11</v>
      </c>
      <c r="Q4" s="40">
        <v>0</v>
      </c>
      <c r="R4" s="40">
        <v>0</v>
      </c>
      <c r="S4" s="41">
        <v>0</v>
      </c>
      <c r="T4" s="41">
        <f>E4-D4</f>
        <v>0.2270833333333333</v>
      </c>
      <c r="U4" s="42">
        <f>T4-L4+(I4/3+G4+J4+K4/3+M4+O4/3+P4+Q4/3+H4*6+R4/3+N4/3)*F4-S4</f>
        <v>0.5659722222222221</v>
      </c>
    </row>
    <row r="5" spans="1:21" ht="13.5">
      <c r="A5" s="43">
        <v>102</v>
      </c>
      <c r="B5" s="43" t="s">
        <v>31</v>
      </c>
      <c r="C5" s="92"/>
      <c r="D5" s="35">
        <f>D4</f>
        <v>0.3125</v>
      </c>
      <c r="E5" s="35">
        <v>0.5826388888888888</v>
      </c>
      <c r="F5" s="35">
        <v>0.020833333333333332</v>
      </c>
      <c r="G5" s="37">
        <v>0</v>
      </c>
      <c r="H5" s="40">
        <v>0</v>
      </c>
      <c r="I5" s="40">
        <v>0</v>
      </c>
      <c r="J5" s="40">
        <v>6</v>
      </c>
      <c r="K5" s="40">
        <v>0</v>
      </c>
      <c r="L5" s="36">
        <v>0.009027777777777779</v>
      </c>
      <c r="M5" s="40">
        <v>9</v>
      </c>
      <c r="N5" s="40">
        <v>0</v>
      </c>
      <c r="O5" s="40">
        <v>0</v>
      </c>
      <c r="P5" s="40">
        <v>6</v>
      </c>
      <c r="Q5" s="40">
        <v>0</v>
      </c>
      <c r="R5" s="40">
        <v>0</v>
      </c>
      <c r="S5" s="41">
        <v>0</v>
      </c>
      <c r="T5" s="41">
        <f aca="true" t="shared" si="0" ref="T5:T43">E5-D5</f>
        <v>0.2701388888888888</v>
      </c>
      <c r="U5" s="42">
        <f aca="true" t="shared" si="1" ref="U5:U43">T5-L5+(I5/3+G5+J5+K5/3+M5+O5/3+P5+Q5/3+H5*6+R5/3+N5/3)*F5-S5</f>
        <v>0.6986111111111111</v>
      </c>
    </row>
    <row r="6" spans="1:21" ht="13.5">
      <c r="A6" s="33">
        <v>103</v>
      </c>
      <c r="B6" s="33" t="s">
        <v>32</v>
      </c>
      <c r="C6" s="92"/>
      <c r="D6" s="35">
        <f aca="true" t="shared" si="2" ref="D6:D44">D5</f>
        <v>0.3125</v>
      </c>
      <c r="E6" s="35">
        <v>0.5812499999999999</v>
      </c>
      <c r="F6" s="35">
        <v>0.020833333333333332</v>
      </c>
      <c r="G6" s="37">
        <v>1</v>
      </c>
      <c r="H6" s="40">
        <v>0</v>
      </c>
      <c r="I6" s="40">
        <v>0</v>
      </c>
      <c r="J6" s="40">
        <v>0</v>
      </c>
      <c r="K6" s="40">
        <v>0</v>
      </c>
      <c r="L6" s="36">
        <v>0.015277777777777777</v>
      </c>
      <c r="M6" s="40">
        <v>0</v>
      </c>
      <c r="N6" s="40">
        <v>0</v>
      </c>
      <c r="O6" s="40">
        <v>0</v>
      </c>
      <c r="P6" s="40">
        <v>9</v>
      </c>
      <c r="Q6" s="40">
        <v>0</v>
      </c>
      <c r="R6" s="40">
        <v>0</v>
      </c>
      <c r="S6" s="41">
        <v>0</v>
      </c>
      <c r="T6" s="41">
        <f t="shared" si="0"/>
        <v>0.26874999999999993</v>
      </c>
      <c r="U6" s="42">
        <f t="shared" si="1"/>
        <v>0.46180555555555547</v>
      </c>
    </row>
    <row r="7" spans="1:21" ht="13.5">
      <c r="A7" s="33">
        <v>104</v>
      </c>
      <c r="B7" s="33" t="s">
        <v>33</v>
      </c>
      <c r="C7" s="92"/>
      <c r="D7" s="35">
        <f t="shared" si="2"/>
        <v>0.3125</v>
      </c>
      <c r="E7" s="35">
        <v>0.5812499999999999</v>
      </c>
      <c r="F7" s="35">
        <v>0.020833333333333332</v>
      </c>
      <c r="G7" s="37">
        <v>0</v>
      </c>
      <c r="H7" s="40">
        <v>0</v>
      </c>
      <c r="I7" s="40">
        <v>0</v>
      </c>
      <c r="J7" s="40">
        <v>2</v>
      </c>
      <c r="K7" s="40">
        <v>0</v>
      </c>
      <c r="L7" s="36">
        <v>0.013194444444444444</v>
      </c>
      <c r="M7" s="40">
        <v>3</v>
      </c>
      <c r="N7" s="40">
        <v>0</v>
      </c>
      <c r="O7" s="40">
        <v>0</v>
      </c>
      <c r="P7" s="40">
        <v>17</v>
      </c>
      <c r="Q7" s="40">
        <v>0</v>
      </c>
      <c r="R7" s="40">
        <v>0</v>
      </c>
      <c r="S7" s="41">
        <v>0</v>
      </c>
      <c r="T7" s="41">
        <f t="shared" si="0"/>
        <v>0.26874999999999993</v>
      </c>
      <c r="U7" s="42">
        <f t="shared" si="1"/>
        <v>0.7138888888888888</v>
      </c>
    </row>
    <row r="8" spans="1:21" ht="13.5">
      <c r="A8" s="43">
        <v>105</v>
      </c>
      <c r="B8" s="43" t="s">
        <v>34</v>
      </c>
      <c r="C8" s="92"/>
      <c r="D8" s="35">
        <f t="shared" si="2"/>
        <v>0.3125</v>
      </c>
      <c r="E8" s="35">
        <v>0.5805555555555556</v>
      </c>
      <c r="F8" s="35">
        <v>0.020833333333333332</v>
      </c>
      <c r="G8" s="37">
        <v>0</v>
      </c>
      <c r="H8" s="40">
        <v>0</v>
      </c>
      <c r="I8" s="40">
        <v>0</v>
      </c>
      <c r="J8" s="40">
        <v>2</v>
      </c>
      <c r="K8" s="40">
        <v>0</v>
      </c>
      <c r="L8" s="36">
        <v>0.018055555555555557</v>
      </c>
      <c r="M8" s="40">
        <v>8</v>
      </c>
      <c r="N8" s="40">
        <v>0</v>
      </c>
      <c r="O8" s="40">
        <v>0</v>
      </c>
      <c r="P8" s="40">
        <v>6</v>
      </c>
      <c r="Q8" s="40">
        <v>0</v>
      </c>
      <c r="R8" s="40">
        <v>0</v>
      </c>
      <c r="S8" s="41">
        <v>0</v>
      </c>
      <c r="T8" s="41">
        <f t="shared" si="0"/>
        <v>0.2680555555555556</v>
      </c>
      <c r="U8" s="42">
        <f t="shared" si="1"/>
        <v>0.5833333333333334</v>
      </c>
    </row>
    <row r="9" spans="1:21" s="45" customFormat="1" ht="13.5">
      <c r="A9" s="44">
        <v>106</v>
      </c>
      <c r="B9" s="44" t="s">
        <v>35</v>
      </c>
      <c r="C9" s="93"/>
      <c r="D9" s="46">
        <f t="shared" si="2"/>
        <v>0.3125</v>
      </c>
      <c r="E9" s="46"/>
      <c r="F9" s="46">
        <v>0.020833333333333332</v>
      </c>
      <c r="G9" s="94">
        <v>200000000</v>
      </c>
      <c r="H9" s="37">
        <v>0</v>
      </c>
      <c r="I9" s="94">
        <v>0</v>
      </c>
      <c r="J9" s="51">
        <v>20000000000</v>
      </c>
      <c r="K9" s="51">
        <v>0</v>
      </c>
      <c r="L9" s="47"/>
      <c r="M9" s="51"/>
      <c r="N9" s="40">
        <v>0</v>
      </c>
      <c r="O9" s="40">
        <v>0</v>
      </c>
      <c r="P9" s="51">
        <v>2000000000000</v>
      </c>
      <c r="Q9" s="40">
        <v>0</v>
      </c>
      <c r="R9" s="51">
        <v>0</v>
      </c>
      <c r="S9" s="41">
        <v>0</v>
      </c>
      <c r="T9" s="52">
        <f t="shared" si="0"/>
        <v>-0.3125</v>
      </c>
      <c r="U9" s="95">
        <f t="shared" si="1"/>
        <v>42087499999.6875</v>
      </c>
    </row>
    <row r="10" spans="1:21" ht="13.5">
      <c r="A10" s="33">
        <v>107</v>
      </c>
      <c r="B10" s="33" t="s">
        <v>36</v>
      </c>
      <c r="C10" s="92"/>
      <c r="D10" s="35">
        <f t="shared" si="2"/>
        <v>0.3125</v>
      </c>
      <c r="E10" s="35">
        <v>0.5812499999999999</v>
      </c>
      <c r="F10" s="35">
        <v>0.020833333333333332</v>
      </c>
      <c r="G10" s="37">
        <v>0</v>
      </c>
      <c r="H10" s="40">
        <v>0</v>
      </c>
      <c r="I10" s="40">
        <v>0</v>
      </c>
      <c r="J10" s="40">
        <v>3</v>
      </c>
      <c r="K10" s="40">
        <v>0</v>
      </c>
      <c r="L10" s="36">
        <v>0.015277777777777777</v>
      </c>
      <c r="M10" s="40">
        <v>3</v>
      </c>
      <c r="N10" s="40">
        <v>0</v>
      </c>
      <c r="O10" s="40">
        <v>0</v>
      </c>
      <c r="P10" s="40">
        <v>11</v>
      </c>
      <c r="Q10" s="40">
        <v>0</v>
      </c>
      <c r="R10" s="40">
        <v>0</v>
      </c>
      <c r="S10" s="41">
        <v>0</v>
      </c>
      <c r="T10" s="41">
        <f t="shared" si="0"/>
        <v>0.26874999999999993</v>
      </c>
      <c r="U10" s="42">
        <f t="shared" si="1"/>
        <v>0.6076388888888888</v>
      </c>
    </row>
    <row r="11" spans="1:21" ht="13.5">
      <c r="A11" s="33">
        <v>108</v>
      </c>
      <c r="B11" s="33" t="s">
        <v>37</v>
      </c>
      <c r="C11" s="92"/>
      <c r="D11" s="35">
        <f t="shared" si="2"/>
        <v>0.3125</v>
      </c>
      <c r="E11" s="35">
        <v>0.5854166666666667</v>
      </c>
      <c r="F11" s="35">
        <v>0.020833333333333332</v>
      </c>
      <c r="G11" s="37">
        <v>0</v>
      </c>
      <c r="H11" s="40">
        <v>0</v>
      </c>
      <c r="I11" s="40">
        <v>0</v>
      </c>
      <c r="J11" s="40">
        <v>2</v>
      </c>
      <c r="K11" s="40">
        <v>0</v>
      </c>
      <c r="L11" s="36">
        <v>0.017361111111111112</v>
      </c>
      <c r="M11" s="40">
        <v>2</v>
      </c>
      <c r="N11" s="40">
        <v>0</v>
      </c>
      <c r="O11" s="40">
        <v>0</v>
      </c>
      <c r="P11" s="40">
        <v>17</v>
      </c>
      <c r="Q11" s="40">
        <v>0</v>
      </c>
      <c r="R11" s="40">
        <v>3</v>
      </c>
      <c r="S11" s="41">
        <v>0</v>
      </c>
      <c r="T11" s="41">
        <f t="shared" si="0"/>
        <v>0.2729166666666667</v>
      </c>
      <c r="U11" s="42">
        <f t="shared" si="1"/>
        <v>0.7138888888888889</v>
      </c>
    </row>
    <row r="12" spans="1:21" ht="13.5">
      <c r="A12" s="33">
        <v>109</v>
      </c>
      <c r="B12" s="33" t="s">
        <v>38</v>
      </c>
      <c r="C12" s="92"/>
      <c r="D12" s="35">
        <f t="shared" si="2"/>
        <v>0.3125</v>
      </c>
      <c r="E12" s="35">
        <v>0.5819444444444445</v>
      </c>
      <c r="F12" s="35">
        <v>0.020833333333333332</v>
      </c>
      <c r="G12" s="37">
        <v>0</v>
      </c>
      <c r="H12" s="40">
        <v>0</v>
      </c>
      <c r="I12" s="40">
        <v>0</v>
      </c>
      <c r="J12" s="40">
        <v>0</v>
      </c>
      <c r="K12" s="40">
        <v>0</v>
      </c>
      <c r="L12" s="36">
        <v>0.015972222222222224</v>
      </c>
      <c r="M12" s="40">
        <v>2</v>
      </c>
      <c r="N12" s="40">
        <v>0</v>
      </c>
      <c r="O12" s="40">
        <v>0</v>
      </c>
      <c r="P12" s="40">
        <v>17</v>
      </c>
      <c r="Q12" s="40">
        <v>0</v>
      </c>
      <c r="R12" s="40">
        <v>0</v>
      </c>
      <c r="S12" s="41">
        <v>0</v>
      </c>
      <c r="T12" s="41">
        <f t="shared" si="0"/>
        <v>0.2694444444444445</v>
      </c>
      <c r="U12" s="42">
        <f t="shared" si="1"/>
        <v>0.6493055555555556</v>
      </c>
    </row>
    <row r="13" spans="1:21" ht="13.5">
      <c r="A13" s="33">
        <v>110</v>
      </c>
      <c r="B13" s="33" t="s">
        <v>39</v>
      </c>
      <c r="C13" s="92"/>
      <c r="D13" s="35">
        <f t="shared" si="2"/>
        <v>0.3125</v>
      </c>
      <c r="E13" s="35">
        <v>0.5812499999999999</v>
      </c>
      <c r="F13" s="35">
        <v>0.020833333333333332</v>
      </c>
      <c r="G13" s="37">
        <v>1</v>
      </c>
      <c r="H13" s="40">
        <v>0</v>
      </c>
      <c r="I13" s="40">
        <v>0</v>
      </c>
      <c r="J13" s="40">
        <v>4</v>
      </c>
      <c r="K13" s="40">
        <v>0</v>
      </c>
      <c r="L13" s="36">
        <v>0.015972222222222224</v>
      </c>
      <c r="M13" s="40">
        <v>2</v>
      </c>
      <c r="N13" s="40">
        <v>0</v>
      </c>
      <c r="O13" s="40">
        <v>0</v>
      </c>
      <c r="P13" s="40">
        <v>16</v>
      </c>
      <c r="Q13" s="40">
        <v>0</v>
      </c>
      <c r="R13" s="40">
        <v>0</v>
      </c>
      <c r="S13" s="41">
        <v>0</v>
      </c>
      <c r="T13" s="41">
        <f t="shared" si="0"/>
        <v>0.26874999999999993</v>
      </c>
      <c r="U13" s="42">
        <f t="shared" si="1"/>
        <v>0.7319444444444443</v>
      </c>
    </row>
    <row r="14" spans="1:21" s="45" customFormat="1" ht="13.5">
      <c r="A14" s="44">
        <v>111</v>
      </c>
      <c r="B14" s="44" t="s">
        <v>40</v>
      </c>
      <c r="C14" s="93"/>
      <c r="D14" s="46">
        <f t="shared" si="2"/>
        <v>0.3125</v>
      </c>
      <c r="E14" s="46"/>
      <c r="F14" s="46">
        <v>0.020833333333333332</v>
      </c>
      <c r="G14" s="94">
        <v>20000000</v>
      </c>
      <c r="H14" s="37">
        <v>0</v>
      </c>
      <c r="I14" s="94">
        <v>0</v>
      </c>
      <c r="J14" s="51">
        <v>200000000000</v>
      </c>
      <c r="K14" s="51">
        <v>0</v>
      </c>
      <c r="L14" s="47"/>
      <c r="M14" s="51"/>
      <c r="N14" s="40">
        <v>0</v>
      </c>
      <c r="O14" s="40">
        <v>0</v>
      </c>
      <c r="P14" s="51">
        <v>200000000000</v>
      </c>
      <c r="Q14" s="40">
        <v>0</v>
      </c>
      <c r="R14" s="51">
        <v>0</v>
      </c>
      <c r="S14" s="41">
        <v>0</v>
      </c>
      <c r="T14" s="52">
        <f t="shared" si="0"/>
        <v>-0.3125</v>
      </c>
      <c r="U14" s="95">
        <f t="shared" si="1"/>
        <v>8333749999.6875</v>
      </c>
    </row>
    <row r="15" spans="1:21" ht="13.5">
      <c r="A15" s="33">
        <v>112</v>
      </c>
      <c r="B15" s="33" t="s">
        <v>41</v>
      </c>
      <c r="C15" s="92"/>
      <c r="D15" s="35">
        <f t="shared" si="2"/>
        <v>0.3125</v>
      </c>
      <c r="E15" s="35">
        <v>0.5826388888888888</v>
      </c>
      <c r="F15" s="35">
        <v>0.020833333333333332</v>
      </c>
      <c r="G15" s="37">
        <v>2</v>
      </c>
      <c r="H15" s="40">
        <v>0</v>
      </c>
      <c r="I15" s="40">
        <v>0</v>
      </c>
      <c r="J15" s="40">
        <v>6</v>
      </c>
      <c r="K15" s="40">
        <v>0</v>
      </c>
      <c r="L15" s="36">
        <v>0.017361111111111112</v>
      </c>
      <c r="M15" s="40">
        <v>2</v>
      </c>
      <c r="N15" s="40">
        <v>0</v>
      </c>
      <c r="O15" s="40">
        <v>0</v>
      </c>
      <c r="P15" s="40">
        <v>17</v>
      </c>
      <c r="Q15" s="40">
        <v>0</v>
      </c>
      <c r="R15" s="40">
        <v>0</v>
      </c>
      <c r="S15" s="41">
        <v>0</v>
      </c>
      <c r="T15" s="41">
        <f t="shared" si="0"/>
        <v>0.2701388888888888</v>
      </c>
      <c r="U15" s="42">
        <f t="shared" si="1"/>
        <v>0.8152777777777778</v>
      </c>
    </row>
    <row r="16" spans="1:21" ht="13.5">
      <c r="A16" s="33">
        <v>113</v>
      </c>
      <c r="B16" s="33" t="s">
        <v>42</v>
      </c>
      <c r="C16" s="92"/>
      <c r="D16" s="35">
        <f t="shared" si="2"/>
        <v>0.3125</v>
      </c>
      <c r="E16" s="35">
        <v>0.5645833333333333</v>
      </c>
      <c r="F16" s="35">
        <v>0.020833333333333332</v>
      </c>
      <c r="G16" s="37">
        <v>0</v>
      </c>
      <c r="H16" s="40">
        <v>0</v>
      </c>
      <c r="I16" s="40">
        <v>0</v>
      </c>
      <c r="J16" s="40">
        <v>6</v>
      </c>
      <c r="K16" s="40">
        <v>0</v>
      </c>
      <c r="L16" s="36">
        <v>0.011805555555555555</v>
      </c>
      <c r="M16" s="40">
        <v>12</v>
      </c>
      <c r="N16" s="40">
        <v>0</v>
      </c>
      <c r="O16" s="40">
        <v>0</v>
      </c>
      <c r="P16" s="40">
        <v>17</v>
      </c>
      <c r="Q16" s="40">
        <v>0</v>
      </c>
      <c r="R16" s="40">
        <v>0</v>
      </c>
      <c r="S16" s="41">
        <v>0</v>
      </c>
      <c r="T16" s="41">
        <f t="shared" si="0"/>
        <v>0.2520833333333333</v>
      </c>
      <c r="U16" s="42">
        <f t="shared" si="1"/>
        <v>0.9694444444444443</v>
      </c>
    </row>
    <row r="17" spans="1:21" ht="13.5">
      <c r="A17" s="33">
        <v>114</v>
      </c>
      <c r="B17" s="33" t="s">
        <v>43</v>
      </c>
      <c r="C17" s="92"/>
      <c r="D17" s="35">
        <f t="shared" si="2"/>
        <v>0.3125</v>
      </c>
      <c r="E17" s="35">
        <v>0.5812499999999999</v>
      </c>
      <c r="F17" s="35">
        <v>0.020833333333333332</v>
      </c>
      <c r="G17" s="37">
        <v>0</v>
      </c>
      <c r="H17" s="40">
        <v>0</v>
      </c>
      <c r="I17" s="40">
        <v>0</v>
      </c>
      <c r="J17" s="40">
        <v>4</v>
      </c>
      <c r="K17" s="40">
        <v>0</v>
      </c>
      <c r="L17" s="36">
        <v>0.013194444444444444</v>
      </c>
      <c r="M17" s="40">
        <v>4</v>
      </c>
      <c r="N17" s="40">
        <v>0</v>
      </c>
      <c r="O17" s="40">
        <v>0</v>
      </c>
      <c r="P17" s="40">
        <v>17</v>
      </c>
      <c r="Q17" s="40">
        <v>0</v>
      </c>
      <c r="R17" s="40">
        <v>0</v>
      </c>
      <c r="S17" s="41">
        <v>0</v>
      </c>
      <c r="T17" s="41">
        <f t="shared" si="0"/>
        <v>0.26874999999999993</v>
      </c>
      <c r="U17" s="42">
        <f t="shared" si="1"/>
        <v>0.7763888888888888</v>
      </c>
    </row>
    <row r="18" spans="1:21" ht="13.5">
      <c r="A18" s="33">
        <v>115</v>
      </c>
      <c r="B18" s="33" t="s">
        <v>44</v>
      </c>
      <c r="C18" s="92"/>
      <c r="D18" s="35">
        <f t="shared" si="2"/>
        <v>0.3125</v>
      </c>
      <c r="E18" s="35">
        <v>0.5750000000000001</v>
      </c>
      <c r="F18" s="35">
        <v>0.020833333333333332</v>
      </c>
      <c r="G18" s="37">
        <v>0</v>
      </c>
      <c r="H18" s="40">
        <v>0</v>
      </c>
      <c r="I18" s="40">
        <v>0</v>
      </c>
      <c r="J18" s="40">
        <v>3</v>
      </c>
      <c r="K18" s="40">
        <v>0</v>
      </c>
      <c r="L18" s="36">
        <v>0.018055555555555557</v>
      </c>
      <c r="M18" s="40">
        <v>12</v>
      </c>
      <c r="N18" s="40">
        <v>0</v>
      </c>
      <c r="O18" s="40">
        <v>0</v>
      </c>
      <c r="P18" s="40">
        <v>7</v>
      </c>
      <c r="Q18" s="40">
        <v>0</v>
      </c>
      <c r="R18" s="40">
        <v>0</v>
      </c>
      <c r="S18" s="41">
        <v>0</v>
      </c>
      <c r="T18" s="41">
        <f t="shared" si="0"/>
        <v>0.26250000000000007</v>
      </c>
      <c r="U18" s="42">
        <f t="shared" si="1"/>
        <v>0.7027777777777778</v>
      </c>
    </row>
    <row r="19" spans="1:21" ht="13.5">
      <c r="A19" s="33">
        <v>116</v>
      </c>
      <c r="B19" s="33" t="s">
        <v>45</v>
      </c>
      <c r="C19" s="92"/>
      <c r="D19" s="35">
        <f t="shared" si="2"/>
        <v>0.3125</v>
      </c>
      <c r="E19" s="35">
        <v>0.5798611111111112</v>
      </c>
      <c r="F19" s="35">
        <v>0.020833333333333332</v>
      </c>
      <c r="G19" s="37">
        <v>0</v>
      </c>
      <c r="H19" s="40">
        <v>0</v>
      </c>
      <c r="I19" s="40">
        <v>0</v>
      </c>
      <c r="J19" s="40">
        <v>4</v>
      </c>
      <c r="K19" s="40">
        <v>0</v>
      </c>
      <c r="L19" s="36">
        <v>0.016666666666666666</v>
      </c>
      <c r="M19" s="40">
        <v>3</v>
      </c>
      <c r="N19" s="40">
        <v>0</v>
      </c>
      <c r="O19" s="40">
        <v>0</v>
      </c>
      <c r="P19" s="40">
        <v>12</v>
      </c>
      <c r="Q19" s="40">
        <v>0</v>
      </c>
      <c r="R19" s="40">
        <v>0</v>
      </c>
      <c r="S19" s="41">
        <v>0</v>
      </c>
      <c r="T19" s="41">
        <f t="shared" si="0"/>
        <v>0.26736111111111116</v>
      </c>
      <c r="U19" s="42">
        <f t="shared" si="1"/>
        <v>0.6465277777777778</v>
      </c>
    </row>
    <row r="20" spans="1:21" ht="14.25">
      <c r="A20" s="33">
        <v>117</v>
      </c>
      <c r="B20" s="54" t="s">
        <v>46</v>
      </c>
      <c r="C20" s="92"/>
      <c r="D20" s="35">
        <f t="shared" si="2"/>
        <v>0.3125</v>
      </c>
      <c r="E20" s="35">
        <v>0.6131944444444445</v>
      </c>
      <c r="F20" s="35">
        <v>0.020833333333333332</v>
      </c>
      <c r="G20" s="37">
        <v>3</v>
      </c>
      <c r="H20" s="40">
        <v>0</v>
      </c>
      <c r="I20" s="40">
        <v>0</v>
      </c>
      <c r="J20" s="40">
        <v>6</v>
      </c>
      <c r="K20" s="40">
        <v>0</v>
      </c>
      <c r="L20" s="36">
        <v>0.014583333333333334</v>
      </c>
      <c r="M20" s="40">
        <v>3</v>
      </c>
      <c r="N20" s="40">
        <v>0</v>
      </c>
      <c r="O20" s="40">
        <v>0</v>
      </c>
      <c r="P20" s="40">
        <v>10</v>
      </c>
      <c r="Q20" s="40">
        <v>0</v>
      </c>
      <c r="R20" s="40">
        <v>0</v>
      </c>
      <c r="S20" s="41">
        <v>0</v>
      </c>
      <c r="T20" s="41">
        <f t="shared" si="0"/>
        <v>0.3006944444444445</v>
      </c>
      <c r="U20" s="42">
        <f t="shared" si="1"/>
        <v>0.7444444444444445</v>
      </c>
    </row>
    <row r="21" spans="1:21" s="45" customFormat="1" ht="14.25">
      <c r="A21" s="44">
        <v>118</v>
      </c>
      <c r="B21" s="55" t="s">
        <v>47</v>
      </c>
      <c r="C21" s="93"/>
      <c r="D21" s="46">
        <f t="shared" si="2"/>
        <v>0.3125</v>
      </c>
      <c r="E21" s="46"/>
      <c r="F21" s="46">
        <v>0.020833333333333332</v>
      </c>
      <c r="G21" s="94">
        <v>200000000</v>
      </c>
      <c r="H21" s="37">
        <v>0</v>
      </c>
      <c r="I21" s="94">
        <v>0</v>
      </c>
      <c r="J21" s="51">
        <v>200000000000</v>
      </c>
      <c r="K21" s="51">
        <v>0</v>
      </c>
      <c r="L21" s="47"/>
      <c r="M21" s="51"/>
      <c r="N21" s="40">
        <v>0</v>
      </c>
      <c r="O21" s="40">
        <v>0</v>
      </c>
      <c r="P21" s="51">
        <v>20000000000000</v>
      </c>
      <c r="Q21" s="40">
        <v>0</v>
      </c>
      <c r="R21" s="51">
        <v>0</v>
      </c>
      <c r="S21" s="41">
        <v>0</v>
      </c>
      <c r="T21" s="52">
        <f t="shared" si="0"/>
        <v>-0.3125</v>
      </c>
      <c r="U21" s="95">
        <f t="shared" si="1"/>
        <v>420837499999.6875</v>
      </c>
    </row>
    <row r="22" spans="1:21" ht="13.5">
      <c r="A22" s="56">
        <v>119</v>
      </c>
      <c r="B22" s="56" t="s">
        <v>48</v>
      </c>
      <c r="C22" s="92"/>
      <c r="D22" s="35">
        <f t="shared" si="2"/>
        <v>0.3125</v>
      </c>
      <c r="E22" s="35">
        <v>0.5812499999999999</v>
      </c>
      <c r="F22" s="35">
        <v>0.020833333333333332</v>
      </c>
      <c r="G22" s="37">
        <v>0</v>
      </c>
      <c r="H22" s="40">
        <v>0</v>
      </c>
      <c r="I22" s="40">
        <v>0</v>
      </c>
      <c r="J22" s="40">
        <v>9</v>
      </c>
      <c r="K22" s="40">
        <v>0</v>
      </c>
      <c r="L22" s="36">
        <v>0.015277777777777777</v>
      </c>
      <c r="M22" s="40">
        <v>4</v>
      </c>
      <c r="N22" s="40">
        <v>0</v>
      </c>
      <c r="O22" s="40">
        <v>0</v>
      </c>
      <c r="P22" s="40">
        <v>17</v>
      </c>
      <c r="Q22" s="40">
        <v>0</v>
      </c>
      <c r="R22" s="40">
        <v>0</v>
      </c>
      <c r="S22" s="41">
        <v>0</v>
      </c>
      <c r="T22" s="41">
        <f t="shared" si="0"/>
        <v>0.26874999999999993</v>
      </c>
      <c r="U22" s="42">
        <f t="shared" si="1"/>
        <v>0.8784722222222221</v>
      </c>
    </row>
    <row r="23" spans="1:21" ht="13.5">
      <c r="A23" s="33">
        <v>120</v>
      </c>
      <c r="B23" s="33" t="s">
        <v>49</v>
      </c>
      <c r="C23" s="92"/>
      <c r="D23" s="35">
        <f t="shared" si="2"/>
        <v>0.3125</v>
      </c>
      <c r="E23" s="35">
        <v>0.5833333333333334</v>
      </c>
      <c r="F23" s="35">
        <v>0.020833333333333332</v>
      </c>
      <c r="G23" s="37">
        <v>0</v>
      </c>
      <c r="H23" s="40">
        <v>0</v>
      </c>
      <c r="I23" s="40">
        <v>0</v>
      </c>
      <c r="J23" s="40">
        <v>0</v>
      </c>
      <c r="K23" s="40">
        <v>0</v>
      </c>
      <c r="L23" s="36">
        <v>0.016666666666666666</v>
      </c>
      <c r="M23" s="40">
        <v>0</v>
      </c>
      <c r="N23" s="40">
        <v>0</v>
      </c>
      <c r="O23" s="40">
        <v>0</v>
      </c>
      <c r="P23" s="40">
        <v>4</v>
      </c>
      <c r="Q23" s="40">
        <v>0</v>
      </c>
      <c r="R23" s="40">
        <v>0</v>
      </c>
      <c r="S23" s="41">
        <v>0</v>
      </c>
      <c r="T23" s="41">
        <f t="shared" si="0"/>
        <v>0.27083333333333337</v>
      </c>
      <c r="U23" s="42">
        <f t="shared" si="1"/>
        <v>0.3375</v>
      </c>
    </row>
    <row r="24" spans="1:21" s="58" customFormat="1" ht="13.5">
      <c r="A24" s="57">
        <v>121</v>
      </c>
      <c r="B24" s="57" t="s">
        <v>50</v>
      </c>
      <c r="C24" s="96"/>
      <c r="D24" s="59">
        <f t="shared" si="2"/>
        <v>0.3125</v>
      </c>
      <c r="E24" s="59">
        <v>0.5812499999999999</v>
      </c>
      <c r="F24" s="59">
        <v>0.020833333333333332</v>
      </c>
      <c r="G24" s="97">
        <v>0</v>
      </c>
      <c r="H24" s="37">
        <v>0</v>
      </c>
      <c r="I24" s="40">
        <v>0</v>
      </c>
      <c r="J24" s="64">
        <v>1</v>
      </c>
      <c r="K24" s="64">
        <v>0</v>
      </c>
      <c r="L24" s="60">
        <v>0.015277777777777777</v>
      </c>
      <c r="M24" s="64">
        <v>3</v>
      </c>
      <c r="N24" s="40">
        <v>0</v>
      </c>
      <c r="O24" s="40">
        <v>0</v>
      </c>
      <c r="P24" s="64">
        <v>17</v>
      </c>
      <c r="Q24" s="40">
        <v>0</v>
      </c>
      <c r="R24" s="64">
        <v>0</v>
      </c>
      <c r="S24" s="41">
        <v>0</v>
      </c>
      <c r="T24" s="65">
        <f t="shared" si="0"/>
        <v>0.26874999999999993</v>
      </c>
      <c r="U24" s="67">
        <f t="shared" si="1"/>
        <v>0.6909722222222221</v>
      </c>
    </row>
    <row r="25" spans="1:21" ht="13.5">
      <c r="A25" s="33">
        <v>122</v>
      </c>
      <c r="B25" s="33" t="s">
        <v>51</v>
      </c>
      <c r="C25" s="92"/>
      <c r="D25" s="35">
        <f t="shared" si="2"/>
        <v>0.3125</v>
      </c>
      <c r="E25" s="35">
        <v>0.5819444444444445</v>
      </c>
      <c r="F25" s="35">
        <v>0.020833333333333332</v>
      </c>
      <c r="G25" s="37">
        <v>0</v>
      </c>
      <c r="H25" s="40">
        <v>0</v>
      </c>
      <c r="I25" s="40">
        <v>0</v>
      </c>
      <c r="J25" s="40">
        <v>3</v>
      </c>
      <c r="K25" s="40">
        <v>0</v>
      </c>
      <c r="L25" s="36">
        <v>0.010416666666666666</v>
      </c>
      <c r="M25" s="40">
        <v>3</v>
      </c>
      <c r="N25" s="40">
        <v>0</v>
      </c>
      <c r="O25" s="40">
        <v>0</v>
      </c>
      <c r="P25" s="40">
        <v>10</v>
      </c>
      <c r="Q25" s="40">
        <v>0</v>
      </c>
      <c r="R25" s="40">
        <v>0</v>
      </c>
      <c r="S25" s="41">
        <v>0</v>
      </c>
      <c r="T25" s="41">
        <f t="shared" si="0"/>
        <v>0.2694444444444445</v>
      </c>
      <c r="U25" s="42">
        <f t="shared" si="1"/>
        <v>0.5923611111111111</v>
      </c>
    </row>
    <row r="26" spans="1:21" ht="13.5">
      <c r="A26" s="33">
        <v>123</v>
      </c>
      <c r="B26" s="33" t="s">
        <v>52</v>
      </c>
      <c r="C26" s="92"/>
      <c r="D26" s="35">
        <f t="shared" si="2"/>
        <v>0.3125</v>
      </c>
      <c r="E26" s="35">
        <v>0.5805555555555556</v>
      </c>
      <c r="F26" s="35">
        <v>0.020833333333333332</v>
      </c>
      <c r="G26" s="37">
        <v>0</v>
      </c>
      <c r="H26" s="40">
        <v>0</v>
      </c>
      <c r="I26" s="40">
        <v>0</v>
      </c>
      <c r="J26" s="40">
        <v>8</v>
      </c>
      <c r="K26" s="40">
        <v>0</v>
      </c>
      <c r="L26" s="36">
        <v>0.019444444444444445</v>
      </c>
      <c r="M26" s="40">
        <v>12</v>
      </c>
      <c r="N26" s="40">
        <v>0</v>
      </c>
      <c r="O26" s="40">
        <v>0</v>
      </c>
      <c r="P26" s="40">
        <v>8</v>
      </c>
      <c r="Q26" s="40">
        <v>0</v>
      </c>
      <c r="R26" s="40">
        <v>0</v>
      </c>
      <c r="S26" s="41">
        <v>0</v>
      </c>
      <c r="T26" s="41">
        <f t="shared" si="0"/>
        <v>0.2680555555555556</v>
      </c>
      <c r="U26" s="42">
        <f t="shared" si="1"/>
        <v>0.8319444444444444</v>
      </c>
    </row>
    <row r="27" spans="1:21" ht="13.5">
      <c r="A27" s="33">
        <v>124</v>
      </c>
      <c r="B27" s="33" t="s">
        <v>53</v>
      </c>
      <c r="C27" s="92"/>
      <c r="D27" s="35">
        <f t="shared" si="2"/>
        <v>0.3125</v>
      </c>
      <c r="E27" s="35">
        <v>0.5777777777777778</v>
      </c>
      <c r="F27" s="35">
        <v>0.020833333333333332</v>
      </c>
      <c r="G27" s="37">
        <v>0</v>
      </c>
      <c r="H27" s="40">
        <v>0</v>
      </c>
      <c r="I27" s="40">
        <v>0</v>
      </c>
      <c r="J27" s="40">
        <v>4</v>
      </c>
      <c r="K27" s="40">
        <v>0</v>
      </c>
      <c r="L27" s="36">
        <v>0.015972222222222224</v>
      </c>
      <c r="M27" s="40">
        <v>8</v>
      </c>
      <c r="N27" s="40">
        <v>0</v>
      </c>
      <c r="O27" s="40">
        <v>0</v>
      </c>
      <c r="P27" s="40">
        <v>9</v>
      </c>
      <c r="Q27" s="40">
        <v>0</v>
      </c>
      <c r="R27" s="40">
        <v>0</v>
      </c>
      <c r="S27" s="41">
        <v>0</v>
      </c>
      <c r="T27" s="41">
        <f t="shared" si="0"/>
        <v>0.26527777777777783</v>
      </c>
      <c r="U27" s="42">
        <f t="shared" si="1"/>
        <v>0.6868055555555557</v>
      </c>
    </row>
    <row r="28" spans="1:21" ht="13.5">
      <c r="A28" s="33">
        <v>125</v>
      </c>
      <c r="B28" s="33" t="s">
        <v>54</v>
      </c>
      <c r="C28" s="92"/>
      <c r="D28" s="35">
        <f t="shared" si="2"/>
        <v>0.3125</v>
      </c>
      <c r="E28" s="35">
        <v>0.5777777777777778</v>
      </c>
      <c r="F28" s="35">
        <v>0.020833333333333332</v>
      </c>
      <c r="G28" s="37">
        <v>0</v>
      </c>
      <c r="H28" s="40">
        <v>0</v>
      </c>
      <c r="I28" s="40">
        <v>0</v>
      </c>
      <c r="J28" s="40">
        <v>6</v>
      </c>
      <c r="K28" s="40">
        <v>0</v>
      </c>
      <c r="L28" s="36">
        <v>0.015972222222222224</v>
      </c>
      <c r="M28" s="40">
        <v>7</v>
      </c>
      <c r="N28" s="40">
        <v>0</v>
      </c>
      <c r="O28" s="40">
        <v>0</v>
      </c>
      <c r="P28" s="40">
        <v>17</v>
      </c>
      <c r="Q28" s="40">
        <v>0</v>
      </c>
      <c r="R28" s="40">
        <v>0</v>
      </c>
      <c r="S28" s="41">
        <v>0</v>
      </c>
      <c r="T28" s="41">
        <f t="shared" si="0"/>
        <v>0.26527777777777783</v>
      </c>
      <c r="U28" s="42">
        <f t="shared" si="1"/>
        <v>0.8743055555555557</v>
      </c>
    </row>
    <row r="29" spans="1:21" ht="13.5">
      <c r="A29" s="33">
        <v>126</v>
      </c>
      <c r="B29" s="33" t="s">
        <v>55</v>
      </c>
      <c r="C29" s="92"/>
      <c r="D29" s="35">
        <f t="shared" si="2"/>
        <v>0.3125</v>
      </c>
      <c r="E29" s="35">
        <v>0.5798611111111112</v>
      </c>
      <c r="F29" s="35">
        <v>0.020833333333333332</v>
      </c>
      <c r="G29" s="37">
        <v>0</v>
      </c>
      <c r="H29" s="40">
        <v>0</v>
      </c>
      <c r="I29" s="40">
        <v>0</v>
      </c>
      <c r="J29" s="40">
        <v>7</v>
      </c>
      <c r="K29" s="40">
        <v>0</v>
      </c>
      <c r="L29" s="36">
        <v>0.014583333333333334</v>
      </c>
      <c r="M29" s="40">
        <v>2</v>
      </c>
      <c r="N29" s="40">
        <v>0</v>
      </c>
      <c r="O29" s="40">
        <v>0</v>
      </c>
      <c r="P29" s="40">
        <v>17</v>
      </c>
      <c r="Q29" s="40">
        <v>0</v>
      </c>
      <c r="R29" s="40">
        <v>0</v>
      </c>
      <c r="S29" s="41">
        <v>0</v>
      </c>
      <c r="T29" s="41">
        <f t="shared" si="0"/>
        <v>0.26736111111111116</v>
      </c>
      <c r="U29" s="42">
        <f t="shared" si="1"/>
        <v>0.7944444444444445</v>
      </c>
    </row>
    <row r="30" spans="1:21" ht="13.5">
      <c r="A30" s="33">
        <v>127</v>
      </c>
      <c r="B30" s="33" t="s">
        <v>56</v>
      </c>
      <c r="C30" s="92"/>
      <c r="D30" s="35">
        <f t="shared" si="2"/>
        <v>0.3125</v>
      </c>
      <c r="E30" s="35">
        <v>0.5875</v>
      </c>
      <c r="F30" s="35">
        <v>0.020833333333333332</v>
      </c>
      <c r="G30" s="37">
        <v>1</v>
      </c>
      <c r="H30" s="40">
        <v>0</v>
      </c>
      <c r="I30" s="40">
        <v>0</v>
      </c>
      <c r="J30" s="40">
        <v>6</v>
      </c>
      <c r="K30" s="40">
        <v>0</v>
      </c>
      <c r="L30" s="36">
        <v>0.015972222222222224</v>
      </c>
      <c r="M30" s="40">
        <v>5</v>
      </c>
      <c r="N30" s="40">
        <v>0</v>
      </c>
      <c r="O30" s="40">
        <v>13</v>
      </c>
      <c r="P30" s="40">
        <v>17</v>
      </c>
      <c r="Q30" s="40">
        <v>0</v>
      </c>
      <c r="R30" s="40">
        <v>6</v>
      </c>
      <c r="S30" s="41">
        <v>0</v>
      </c>
      <c r="T30" s="41">
        <f t="shared" si="0"/>
        <v>0.275</v>
      </c>
      <c r="U30" s="42">
        <f t="shared" si="1"/>
        <v>0.9951388888888888</v>
      </c>
    </row>
    <row r="31" spans="1:21" ht="13.5">
      <c r="A31" s="33">
        <v>128</v>
      </c>
      <c r="B31" s="33" t="s">
        <v>57</v>
      </c>
      <c r="C31" s="92"/>
      <c r="D31" s="35">
        <f t="shared" si="2"/>
        <v>0.3125</v>
      </c>
      <c r="E31" s="35">
        <v>0.5812499999999999</v>
      </c>
      <c r="F31" s="35">
        <v>0.020833333333333332</v>
      </c>
      <c r="G31" s="37">
        <v>0</v>
      </c>
      <c r="H31" s="40">
        <v>0</v>
      </c>
      <c r="I31" s="40">
        <v>0</v>
      </c>
      <c r="J31" s="40">
        <v>0</v>
      </c>
      <c r="K31" s="40">
        <v>0</v>
      </c>
      <c r="L31" s="36">
        <v>0.015277777777777777</v>
      </c>
      <c r="M31" s="40">
        <v>0</v>
      </c>
      <c r="N31" s="40">
        <v>0</v>
      </c>
      <c r="O31" s="40">
        <v>0</v>
      </c>
      <c r="P31" s="40">
        <v>2</v>
      </c>
      <c r="Q31" s="40">
        <v>0</v>
      </c>
      <c r="R31" s="40">
        <v>0</v>
      </c>
      <c r="S31" s="41">
        <v>0</v>
      </c>
      <c r="T31" s="41">
        <f t="shared" si="0"/>
        <v>0.26874999999999993</v>
      </c>
      <c r="U31" s="42">
        <f t="shared" si="1"/>
        <v>0.29513888888888884</v>
      </c>
    </row>
    <row r="32" spans="1:21" ht="13.5">
      <c r="A32" s="33">
        <v>129</v>
      </c>
      <c r="B32" s="33" t="s">
        <v>58</v>
      </c>
      <c r="C32" s="92"/>
      <c r="D32" s="35">
        <f t="shared" si="2"/>
        <v>0.3125</v>
      </c>
      <c r="E32" s="35">
        <v>0.5826388888888888</v>
      </c>
      <c r="F32" s="35">
        <v>0.020833333333333332</v>
      </c>
      <c r="G32" s="37">
        <v>0</v>
      </c>
      <c r="H32" s="40">
        <v>0</v>
      </c>
      <c r="I32" s="40">
        <v>0</v>
      </c>
      <c r="J32" s="40">
        <v>7</v>
      </c>
      <c r="K32" s="40">
        <v>0</v>
      </c>
      <c r="L32" s="36">
        <v>0.011111111111111112</v>
      </c>
      <c r="M32" s="40">
        <v>2</v>
      </c>
      <c r="N32" s="40">
        <v>0</v>
      </c>
      <c r="O32" s="40">
        <v>0</v>
      </c>
      <c r="P32" s="40">
        <v>17</v>
      </c>
      <c r="Q32" s="40">
        <v>0</v>
      </c>
      <c r="R32" s="40">
        <v>0</v>
      </c>
      <c r="S32" s="41">
        <v>0</v>
      </c>
      <c r="T32" s="41">
        <f t="shared" si="0"/>
        <v>0.2701388888888888</v>
      </c>
      <c r="U32" s="42">
        <f t="shared" si="1"/>
        <v>0.8006944444444444</v>
      </c>
    </row>
    <row r="33" spans="1:21" ht="13.5">
      <c r="A33" s="33">
        <v>130</v>
      </c>
      <c r="B33" s="33" t="s">
        <v>59</v>
      </c>
      <c r="C33" s="92"/>
      <c r="D33" s="35">
        <f t="shared" si="2"/>
        <v>0.3125</v>
      </c>
      <c r="E33" s="35">
        <v>0.5819444444444445</v>
      </c>
      <c r="F33" s="35">
        <v>0.020833333333333332</v>
      </c>
      <c r="G33" s="37">
        <v>0</v>
      </c>
      <c r="H33" s="40">
        <v>0</v>
      </c>
      <c r="I33" s="40">
        <v>0</v>
      </c>
      <c r="J33" s="40">
        <v>9</v>
      </c>
      <c r="K33" s="40">
        <v>2</v>
      </c>
      <c r="L33" s="36">
        <v>0.016666666666666666</v>
      </c>
      <c r="M33" s="40">
        <v>7</v>
      </c>
      <c r="N33" s="40">
        <v>0</v>
      </c>
      <c r="O33" s="40">
        <v>0</v>
      </c>
      <c r="P33" s="40">
        <v>17</v>
      </c>
      <c r="Q33" s="40">
        <v>0</v>
      </c>
      <c r="R33" s="40">
        <v>0</v>
      </c>
      <c r="S33" s="41">
        <v>0</v>
      </c>
      <c r="T33" s="41">
        <f t="shared" si="0"/>
        <v>0.2694444444444445</v>
      </c>
      <c r="U33" s="42">
        <f t="shared" si="1"/>
        <v>0.9541666666666666</v>
      </c>
    </row>
    <row r="34" spans="1:21" ht="13.5">
      <c r="A34" s="33">
        <v>131</v>
      </c>
      <c r="B34" s="33" t="s">
        <v>60</v>
      </c>
      <c r="C34" s="92"/>
      <c r="D34" s="35">
        <f t="shared" si="2"/>
        <v>0.3125</v>
      </c>
      <c r="E34" s="35">
        <v>0.5812499999999999</v>
      </c>
      <c r="F34" s="35">
        <v>0.020833333333333332</v>
      </c>
      <c r="G34" s="37">
        <v>0</v>
      </c>
      <c r="H34" s="40">
        <v>0</v>
      </c>
      <c r="I34" s="40">
        <v>0</v>
      </c>
      <c r="J34" s="40">
        <v>0</v>
      </c>
      <c r="K34" s="40">
        <v>0</v>
      </c>
      <c r="L34" s="36">
        <v>0.013888888888888888</v>
      </c>
      <c r="M34" s="40">
        <v>3</v>
      </c>
      <c r="N34" s="40">
        <v>0</v>
      </c>
      <c r="O34" s="40">
        <v>0</v>
      </c>
      <c r="P34" s="40">
        <v>15</v>
      </c>
      <c r="Q34" s="40">
        <v>0</v>
      </c>
      <c r="R34" s="40">
        <v>0</v>
      </c>
      <c r="S34" s="41">
        <v>0</v>
      </c>
      <c r="T34" s="41">
        <f t="shared" si="0"/>
        <v>0.26874999999999993</v>
      </c>
      <c r="U34" s="42">
        <f t="shared" si="1"/>
        <v>0.629861111111111</v>
      </c>
    </row>
    <row r="35" spans="1:21" ht="13.5">
      <c r="A35" s="33">
        <v>132</v>
      </c>
      <c r="B35" s="33" t="s">
        <v>61</v>
      </c>
      <c r="C35" s="92"/>
      <c r="D35" s="35">
        <f t="shared" si="2"/>
        <v>0.3125</v>
      </c>
      <c r="E35" s="35">
        <v>0.5798611111111112</v>
      </c>
      <c r="F35" s="35">
        <v>0.020833333333333332</v>
      </c>
      <c r="G35" s="37">
        <v>0</v>
      </c>
      <c r="H35" s="40">
        <v>0</v>
      </c>
      <c r="I35" s="40">
        <v>0</v>
      </c>
      <c r="J35" s="40">
        <v>7</v>
      </c>
      <c r="K35" s="40">
        <v>0</v>
      </c>
      <c r="L35" s="36">
        <v>0.014583333333333334</v>
      </c>
      <c r="M35" s="40">
        <v>3</v>
      </c>
      <c r="N35" s="40">
        <v>0</v>
      </c>
      <c r="O35" s="40">
        <v>0</v>
      </c>
      <c r="P35" s="40">
        <v>12</v>
      </c>
      <c r="Q35" s="40">
        <v>0</v>
      </c>
      <c r="R35" s="40">
        <v>0</v>
      </c>
      <c r="S35" s="41">
        <v>0</v>
      </c>
      <c r="T35" s="41">
        <f t="shared" si="0"/>
        <v>0.26736111111111116</v>
      </c>
      <c r="U35" s="42">
        <f t="shared" si="1"/>
        <v>0.7111111111111111</v>
      </c>
    </row>
    <row r="36" spans="1:21" ht="15.75" customHeight="1">
      <c r="A36" s="33">
        <v>133</v>
      </c>
      <c r="B36" s="33" t="s">
        <v>62</v>
      </c>
      <c r="C36" s="92"/>
      <c r="D36" s="35">
        <f t="shared" si="2"/>
        <v>0.3125</v>
      </c>
      <c r="E36" s="35">
        <v>0.5826388888888888</v>
      </c>
      <c r="F36" s="35">
        <v>0.020833333333333332</v>
      </c>
      <c r="G36" s="37">
        <v>2</v>
      </c>
      <c r="H36" s="40">
        <v>0</v>
      </c>
      <c r="I36" s="40">
        <v>0</v>
      </c>
      <c r="J36" s="40">
        <v>8</v>
      </c>
      <c r="K36" s="40">
        <v>0</v>
      </c>
      <c r="L36" s="36">
        <v>0.015972222222222224</v>
      </c>
      <c r="M36" s="40">
        <v>4</v>
      </c>
      <c r="N36" s="40">
        <v>0</v>
      </c>
      <c r="O36" s="40">
        <v>0</v>
      </c>
      <c r="P36" s="40">
        <v>17</v>
      </c>
      <c r="Q36" s="40">
        <v>0</v>
      </c>
      <c r="R36" s="40">
        <v>0</v>
      </c>
      <c r="S36" s="41">
        <v>0</v>
      </c>
      <c r="T36" s="41">
        <f t="shared" si="0"/>
        <v>0.2701388888888888</v>
      </c>
      <c r="U36" s="42">
        <f t="shared" si="1"/>
        <v>0.8999999999999999</v>
      </c>
    </row>
    <row r="37" spans="1:21" ht="16.5" customHeight="1">
      <c r="A37" s="33">
        <v>134</v>
      </c>
      <c r="B37" s="33" t="s">
        <v>63</v>
      </c>
      <c r="C37" s="92"/>
      <c r="D37" s="35">
        <f t="shared" si="2"/>
        <v>0.3125</v>
      </c>
      <c r="E37" s="35">
        <v>0.5944444444444446</v>
      </c>
      <c r="F37" s="35">
        <v>0.020833333333333332</v>
      </c>
      <c r="G37" s="37">
        <v>1</v>
      </c>
      <c r="H37" s="40">
        <v>0</v>
      </c>
      <c r="I37" s="40">
        <v>0</v>
      </c>
      <c r="J37" s="40">
        <v>7</v>
      </c>
      <c r="K37" s="40">
        <v>0</v>
      </c>
      <c r="L37" s="36">
        <v>0.016666666666666666</v>
      </c>
      <c r="M37" s="40">
        <v>6</v>
      </c>
      <c r="N37" s="40">
        <v>0</v>
      </c>
      <c r="O37" s="40">
        <v>16</v>
      </c>
      <c r="P37" s="40">
        <v>17</v>
      </c>
      <c r="Q37" s="40">
        <v>0</v>
      </c>
      <c r="R37" s="40">
        <v>16</v>
      </c>
      <c r="S37" s="41">
        <v>0</v>
      </c>
      <c r="T37" s="41">
        <f t="shared" si="0"/>
        <v>0.28194444444444455</v>
      </c>
      <c r="U37" s="42">
        <f t="shared" si="1"/>
        <v>1.1333333333333333</v>
      </c>
    </row>
    <row r="38" spans="1:21" ht="16.5" customHeight="1">
      <c r="A38" s="43">
        <v>135</v>
      </c>
      <c r="B38" s="43" t="s">
        <v>64</v>
      </c>
      <c r="C38" s="92"/>
      <c r="D38" s="35">
        <f t="shared" si="2"/>
        <v>0.3125</v>
      </c>
      <c r="E38" s="35">
        <v>0.5902777777777778</v>
      </c>
      <c r="F38" s="35">
        <v>0.020833333333333332</v>
      </c>
      <c r="G38" s="37">
        <v>0</v>
      </c>
      <c r="H38" s="40">
        <v>0</v>
      </c>
      <c r="I38" s="40">
        <v>0</v>
      </c>
      <c r="J38" s="40">
        <v>3</v>
      </c>
      <c r="K38" s="40">
        <v>0</v>
      </c>
      <c r="L38" s="36">
        <v>0.01875</v>
      </c>
      <c r="M38" s="40">
        <v>0</v>
      </c>
      <c r="N38" s="40">
        <v>0</v>
      </c>
      <c r="O38" s="40">
        <v>1</v>
      </c>
      <c r="P38" s="40">
        <v>17</v>
      </c>
      <c r="Q38" s="40">
        <v>0</v>
      </c>
      <c r="R38" s="40">
        <v>10</v>
      </c>
      <c r="S38" s="41">
        <v>0</v>
      </c>
      <c r="T38" s="41">
        <f t="shared" si="0"/>
        <v>0.2777777777777778</v>
      </c>
      <c r="U38" s="42">
        <f t="shared" si="1"/>
        <v>0.7520833333333332</v>
      </c>
    </row>
    <row r="39" spans="1:21" ht="16.5" customHeight="1">
      <c r="A39" s="33">
        <v>136</v>
      </c>
      <c r="B39" s="33" t="s">
        <v>65</v>
      </c>
      <c r="C39" s="92"/>
      <c r="D39" s="35">
        <f t="shared" si="2"/>
        <v>0.3125</v>
      </c>
      <c r="E39" s="35">
        <v>0.5812499999999999</v>
      </c>
      <c r="F39" s="35">
        <v>0.020833333333333332</v>
      </c>
      <c r="G39" s="37">
        <v>0</v>
      </c>
      <c r="H39" s="40">
        <v>0</v>
      </c>
      <c r="I39" s="40">
        <v>0</v>
      </c>
      <c r="J39" s="40">
        <v>0</v>
      </c>
      <c r="K39" s="40">
        <v>0</v>
      </c>
      <c r="L39" s="36">
        <v>0.018055555555555557</v>
      </c>
      <c r="M39" s="40">
        <v>0</v>
      </c>
      <c r="N39" s="40">
        <v>0</v>
      </c>
      <c r="O39" s="40">
        <v>0</v>
      </c>
      <c r="P39" s="40">
        <v>7</v>
      </c>
      <c r="Q39" s="40">
        <v>0</v>
      </c>
      <c r="R39" s="40">
        <v>0</v>
      </c>
      <c r="S39" s="41">
        <v>0</v>
      </c>
      <c r="T39" s="41">
        <f t="shared" si="0"/>
        <v>0.26874999999999993</v>
      </c>
      <c r="U39" s="42">
        <f t="shared" si="1"/>
        <v>0.3965277777777777</v>
      </c>
    </row>
    <row r="40" spans="1:21" ht="13.5">
      <c r="A40" s="33">
        <v>137</v>
      </c>
      <c r="B40" s="33" t="s">
        <v>66</v>
      </c>
      <c r="C40" s="92"/>
      <c r="D40" s="35">
        <f t="shared" si="2"/>
        <v>0.3125</v>
      </c>
      <c r="E40" s="35">
        <v>0.5916666666666667</v>
      </c>
      <c r="F40" s="35">
        <v>0.020833333333333332</v>
      </c>
      <c r="G40" s="37">
        <v>3</v>
      </c>
      <c r="H40" s="40">
        <v>0</v>
      </c>
      <c r="I40" s="40">
        <v>0</v>
      </c>
      <c r="J40" s="40">
        <v>9</v>
      </c>
      <c r="K40" s="40">
        <v>0</v>
      </c>
      <c r="L40" s="36">
        <v>0.015277777777777777</v>
      </c>
      <c r="M40" s="40">
        <v>5</v>
      </c>
      <c r="N40" s="40">
        <v>6</v>
      </c>
      <c r="O40" s="40">
        <v>24</v>
      </c>
      <c r="P40" s="40">
        <v>17</v>
      </c>
      <c r="Q40" s="40">
        <v>0</v>
      </c>
      <c r="R40" s="40">
        <v>12</v>
      </c>
      <c r="S40" s="41">
        <v>0</v>
      </c>
      <c r="T40" s="41">
        <f t="shared" si="0"/>
        <v>0.2791666666666667</v>
      </c>
      <c r="U40" s="42">
        <f t="shared" si="1"/>
        <v>1.2638888888888888</v>
      </c>
    </row>
    <row r="41" spans="1:21" ht="13.5">
      <c r="A41" s="33">
        <v>138</v>
      </c>
      <c r="B41" s="33" t="s">
        <v>67</v>
      </c>
      <c r="D41" s="35">
        <f t="shared" si="2"/>
        <v>0.3125</v>
      </c>
      <c r="E41" s="35">
        <v>0.5875</v>
      </c>
      <c r="F41" s="35">
        <v>0.020833333333333332</v>
      </c>
      <c r="G41" s="7">
        <v>2</v>
      </c>
      <c r="H41" s="37">
        <v>0</v>
      </c>
      <c r="I41" s="40">
        <v>0</v>
      </c>
      <c r="J41" s="8">
        <v>7</v>
      </c>
      <c r="K41" s="8">
        <v>0</v>
      </c>
      <c r="L41" s="36">
        <v>0.014583333333333334</v>
      </c>
      <c r="M41" s="8">
        <v>4</v>
      </c>
      <c r="N41" s="8">
        <v>0</v>
      </c>
      <c r="O41" s="8">
        <v>11</v>
      </c>
      <c r="P41" s="8">
        <v>17</v>
      </c>
      <c r="Q41" s="40">
        <v>0</v>
      </c>
      <c r="R41" s="8">
        <v>6</v>
      </c>
      <c r="S41" s="41">
        <v>0</v>
      </c>
      <c r="T41" s="41">
        <f t="shared" si="0"/>
        <v>0.275</v>
      </c>
      <c r="U41" s="42">
        <f t="shared" si="1"/>
        <v>1.0034722222222223</v>
      </c>
    </row>
    <row r="42" spans="1:21" s="45" customFormat="1" ht="13.5">
      <c r="A42" s="44">
        <v>139</v>
      </c>
      <c r="B42" s="44" t="s">
        <v>68</v>
      </c>
      <c r="C42" s="48"/>
      <c r="D42" s="46">
        <f t="shared" si="2"/>
        <v>0.3125</v>
      </c>
      <c r="E42" s="46"/>
      <c r="F42" s="46">
        <v>0.020833333333333332</v>
      </c>
      <c r="G42" s="48">
        <v>2000000000</v>
      </c>
      <c r="H42" s="37">
        <v>0</v>
      </c>
      <c r="I42" s="94">
        <v>0</v>
      </c>
      <c r="J42" s="53">
        <v>2000000000</v>
      </c>
      <c r="K42" s="53">
        <v>0</v>
      </c>
      <c r="L42" s="47"/>
      <c r="M42" s="53"/>
      <c r="N42" s="53">
        <v>0</v>
      </c>
      <c r="O42" s="53"/>
      <c r="P42" s="53">
        <v>20000000</v>
      </c>
      <c r="Q42" s="40">
        <v>0</v>
      </c>
      <c r="R42" s="53">
        <v>0</v>
      </c>
      <c r="S42" s="41">
        <v>0</v>
      </c>
      <c r="T42" s="52">
        <f t="shared" si="0"/>
        <v>-0.3125</v>
      </c>
      <c r="U42" s="95">
        <f t="shared" si="1"/>
        <v>83749999.6875</v>
      </c>
    </row>
    <row r="43" spans="1:21" ht="13.5">
      <c r="A43" s="33">
        <v>140</v>
      </c>
      <c r="B43" s="33" t="s">
        <v>69</v>
      </c>
      <c r="D43" s="35">
        <f t="shared" si="2"/>
        <v>0.3125</v>
      </c>
      <c r="E43" s="35">
        <v>0.5951388888888889</v>
      </c>
      <c r="F43" s="35">
        <v>0.020833333333333332</v>
      </c>
      <c r="G43" s="7">
        <v>1</v>
      </c>
      <c r="H43" s="37">
        <v>0</v>
      </c>
      <c r="I43" s="40">
        <v>0</v>
      </c>
      <c r="J43" s="8">
        <v>14</v>
      </c>
      <c r="K43" s="8">
        <v>0</v>
      </c>
      <c r="L43" s="36">
        <v>0.017361111111111112</v>
      </c>
      <c r="M43" s="8">
        <v>6</v>
      </c>
      <c r="N43" s="8">
        <v>0</v>
      </c>
      <c r="O43" s="8">
        <v>13</v>
      </c>
      <c r="P43" s="8">
        <v>17</v>
      </c>
      <c r="Q43" s="40">
        <v>0</v>
      </c>
      <c r="R43" s="8">
        <v>17</v>
      </c>
      <c r="S43" s="41">
        <v>0</v>
      </c>
      <c r="T43" s="41">
        <f t="shared" si="0"/>
        <v>0.2826388888888889</v>
      </c>
      <c r="U43" s="42">
        <f t="shared" si="1"/>
        <v>1.2652777777777775</v>
      </c>
    </row>
    <row r="44" spans="1:21" ht="13.5">
      <c r="A44" s="68">
        <v>141</v>
      </c>
      <c r="B44" s="68" t="s">
        <v>70</v>
      </c>
      <c r="D44" s="35">
        <f t="shared" si="2"/>
        <v>0.3125</v>
      </c>
      <c r="E44" s="35">
        <v>0.5826388888888888</v>
      </c>
      <c r="F44" s="35">
        <v>0.020833333333333332</v>
      </c>
      <c r="G44" s="7">
        <v>0</v>
      </c>
      <c r="H44" s="37">
        <v>0</v>
      </c>
      <c r="I44" s="40">
        <v>0</v>
      </c>
      <c r="J44" s="8">
        <v>0</v>
      </c>
      <c r="K44" s="8">
        <v>0</v>
      </c>
      <c r="L44" s="36">
        <v>0.015277777777777777</v>
      </c>
      <c r="M44" s="8">
        <v>0</v>
      </c>
      <c r="N44" s="8">
        <v>0</v>
      </c>
      <c r="O44" s="8">
        <v>0</v>
      </c>
      <c r="P44" s="8">
        <v>3</v>
      </c>
      <c r="Q44" s="40">
        <v>0</v>
      </c>
      <c r="R44" s="8">
        <v>0</v>
      </c>
      <c r="S44" s="41">
        <v>0</v>
      </c>
      <c r="T44" s="41">
        <f aca="true" t="shared" si="3" ref="T44">E44-D44</f>
        <v>0.2701388888888888</v>
      </c>
      <c r="U44" s="42">
        <f aca="true" t="shared" si="4" ref="U44">T44-L44+(I44/3+G44+J44+K44/3+M44+O44/3+P44+Q44/3+H44*6+R44/3+N44/3)*F44-S44</f>
        <v>0.31736111111111104</v>
      </c>
    </row>
    <row r="45" spans="1:21" ht="13.5">
      <c r="A45" s="68"/>
      <c r="B45" s="68"/>
      <c r="I45" s="98"/>
      <c r="U45" s="41"/>
    </row>
    <row r="46" spans="1:21" ht="13.5">
      <c r="A46" s="33"/>
      <c r="B46" s="33"/>
      <c r="I46" s="98"/>
      <c r="U46" s="41"/>
    </row>
    <row r="47" spans="1:21" ht="13.5">
      <c r="A47" s="33"/>
      <c r="B47" s="33"/>
      <c r="I47" s="98"/>
      <c r="U47" s="41"/>
    </row>
    <row r="48" spans="1:21" ht="13.5">
      <c r="A48" s="33"/>
      <c r="B48" s="33"/>
      <c r="I48" s="98"/>
      <c r="U48" s="41"/>
    </row>
    <row r="49" spans="1:21" ht="13.5">
      <c r="A49" s="33"/>
      <c r="B49" s="33"/>
      <c r="I49" s="98"/>
      <c r="U49" s="41"/>
    </row>
    <row r="50" spans="1:21" ht="13.5">
      <c r="A50" s="33"/>
      <c r="B50" s="33"/>
      <c r="I50" s="98"/>
      <c r="U50" s="41"/>
    </row>
    <row r="51" spans="1:21" ht="13.5">
      <c r="A51" s="33"/>
      <c r="B51" s="33"/>
      <c r="U51" s="41"/>
    </row>
    <row r="52" spans="1:21" ht="13.5">
      <c r="A52" s="33"/>
      <c r="B52" s="33"/>
      <c r="U52" s="41"/>
    </row>
    <row r="53" spans="1:2" ht="13.5">
      <c r="A53" s="33"/>
      <c r="B53" s="33"/>
    </row>
    <row r="54" spans="1:2" ht="13.5">
      <c r="A54" s="33"/>
      <c r="B54" s="33"/>
    </row>
    <row r="55" spans="1:2" ht="13.5">
      <c r="A55" s="33"/>
      <c r="B55" s="33"/>
    </row>
    <row r="56" spans="1:2" ht="13.5">
      <c r="A56" s="33"/>
      <c r="B56" s="33"/>
    </row>
    <row r="57" spans="1:2" ht="13.5">
      <c r="A57" s="33"/>
      <c r="B57" s="33"/>
    </row>
    <row r="58" spans="1:2" ht="13.5">
      <c r="A58" s="33"/>
      <c r="B58" s="33"/>
    </row>
    <row r="59" spans="1:2" ht="13.5">
      <c r="A59" s="33"/>
      <c r="B59" s="33"/>
    </row>
    <row r="60" spans="1:2" ht="13.5">
      <c r="A60" s="33"/>
      <c r="B60" s="33"/>
    </row>
    <row r="61" spans="1:2" ht="13.5">
      <c r="A61" s="33"/>
      <c r="B61" s="33"/>
    </row>
    <row r="62" spans="1:2" ht="13.5">
      <c r="A62" s="33"/>
      <c r="B62" s="33"/>
    </row>
    <row r="63" spans="1:2" ht="13.5">
      <c r="A63" s="33"/>
      <c r="B63" s="33"/>
    </row>
    <row r="64" spans="1:2" ht="13.5">
      <c r="A64" s="33"/>
      <c r="B64" s="33"/>
    </row>
    <row r="65" spans="1:2" ht="13.5">
      <c r="A65" s="33"/>
      <c r="B65" s="33"/>
    </row>
    <row r="66" spans="1:2" ht="13.5">
      <c r="A66" s="33"/>
      <c r="B66" s="33"/>
    </row>
    <row r="67" spans="1:2" ht="13.5">
      <c r="A67" s="33"/>
      <c r="B67" s="33"/>
    </row>
    <row r="68" spans="1:2" ht="13.5">
      <c r="A68" s="33"/>
      <c r="B68" s="33"/>
    </row>
    <row r="69" spans="1:2" ht="13.5">
      <c r="A69" s="33"/>
      <c r="B69" s="33"/>
    </row>
    <row r="70" spans="1:2" ht="13.5">
      <c r="A70" s="33"/>
      <c r="B70" s="33"/>
    </row>
    <row r="71" spans="1:2" ht="13.5">
      <c r="A71" s="33"/>
      <c r="B71" s="33"/>
    </row>
    <row r="72" spans="1:2" ht="13.5">
      <c r="A72" s="43"/>
      <c r="B72" s="43"/>
    </row>
    <row r="73" spans="1:2" ht="13.5">
      <c r="A73" s="43"/>
      <c r="B73" s="43"/>
    </row>
    <row r="74" spans="1:2" ht="13.5">
      <c r="A74" s="33"/>
      <c r="B74" s="33"/>
    </row>
    <row r="75" spans="1:2" ht="13.5">
      <c r="A75" s="33"/>
      <c r="B75" s="33"/>
    </row>
    <row r="76" spans="1:2" ht="13.5">
      <c r="A76" s="33"/>
      <c r="B76" s="33"/>
    </row>
    <row r="77" spans="1:2" ht="13.5">
      <c r="A77" s="33"/>
      <c r="B77" s="33"/>
    </row>
    <row r="78" spans="1:2" ht="13.5">
      <c r="A78" s="33"/>
      <c r="B78" s="33"/>
    </row>
    <row r="79" spans="1:2" ht="13.5">
      <c r="A79" s="33"/>
      <c r="B79" s="33"/>
    </row>
    <row r="80" spans="1:2" ht="13.5">
      <c r="A80" s="33"/>
      <c r="B80" s="33"/>
    </row>
    <row r="81" spans="1:2" ht="13.5">
      <c r="A81" s="33"/>
      <c r="B81" s="33"/>
    </row>
    <row r="82" spans="1:2" ht="13.5">
      <c r="A82" s="33"/>
      <c r="B82" s="33"/>
    </row>
    <row r="83" spans="1:2" ht="13.5">
      <c r="A83" s="33"/>
      <c r="B83" s="33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A4" sqref="A4"/>
    </sheetView>
  </sheetViews>
  <sheetFormatPr defaultColWidth="11.421875" defaultRowHeight="12.75"/>
  <cols>
    <col min="1" max="2" width="10.7109375" style="1" customWidth="1"/>
    <col min="3" max="3" width="36.7109375" style="1" customWidth="1"/>
    <col min="4" max="4" width="27.7109375" style="1" customWidth="1"/>
    <col min="5" max="5" width="24.140625" style="1" customWidth="1"/>
    <col min="6" max="6" width="18.28125" style="1" customWidth="1"/>
    <col min="7" max="16384" width="10.7109375" style="1" customWidth="1"/>
  </cols>
  <sheetData>
    <row r="1" ht="13.5">
      <c r="D1" s="1" t="s">
        <v>88</v>
      </c>
    </row>
    <row r="2" spans="1:6" ht="13.5">
      <c r="A2" s="1" t="s">
        <v>17</v>
      </c>
      <c r="B2" s="1" t="s">
        <v>72</v>
      </c>
      <c r="C2" s="1" t="s">
        <v>16</v>
      </c>
      <c r="D2" s="1" t="s">
        <v>89</v>
      </c>
      <c r="E2" s="1" t="s">
        <v>90</v>
      </c>
      <c r="F2" s="1" t="s">
        <v>91</v>
      </c>
    </row>
    <row r="3" spans="2:4" ht="13.5">
      <c r="B3" s="33"/>
      <c r="C3" s="33"/>
      <c r="D3" s="39"/>
    </row>
    <row r="4" spans="1:6" ht="13.5">
      <c r="A4" s="1">
        <v>1</v>
      </c>
      <c r="B4" s="33">
        <v>128</v>
      </c>
      <c r="C4" s="33" t="s">
        <v>57</v>
      </c>
      <c r="D4" s="42">
        <v>0.42430555555555566</v>
      </c>
      <c r="E4" s="42">
        <v>0.29513888888888884</v>
      </c>
      <c r="F4" s="99">
        <f>D4+E4</f>
        <v>0.7194444444444446</v>
      </c>
    </row>
    <row r="5" spans="1:6" ht="13.5">
      <c r="A5" s="1">
        <v>2</v>
      </c>
      <c r="B5" s="68">
        <v>141</v>
      </c>
      <c r="C5" s="68" t="s">
        <v>70</v>
      </c>
      <c r="D5" s="42">
        <v>0.45</v>
      </c>
      <c r="E5" s="42">
        <v>0.31736111111111104</v>
      </c>
      <c r="F5" s="99">
        <f>D5+E5</f>
        <v>0.767361111111111</v>
      </c>
    </row>
    <row r="6" spans="1:6" ht="13.5">
      <c r="A6" s="1">
        <v>3</v>
      </c>
      <c r="B6" s="33">
        <v>120</v>
      </c>
      <c r="C6" s="33" t="s">
        <v>49</v>
      </c>
      <c r="D6" s="42">
        <v>0.4930555555555556</v>
      </c>
      <c r="E6" s="42">
        <v>0.3375</v>
      </c>
      <c r="F6" s="99">
        <f>D6+E6</f>
        <v>0.8305555555555556</v>
      </c>
    </row>
    <row r="7" spans="1:6" ht="13.5">
      <c r="A7" s="1">
        <v>4</v>
      </c>
      <c r="B7" s="33">
        <v>136</v>
      </c>
      <c r="C7" s="33" t="s">
        <v>65</v>
      </c>
      <c r="D7" s="42">
        <v>0.5291666666666667</v>
      </c>
      <c r="E7" s="42">
        <v>0.3965277777777777</v>
      </c>
      <c r="F7" s="99">
        <f>D7+E7</f>
        <v>0.9256944444444444</v>
      </c>
    </row>
    <row r="8" spans="1:6" ht="13.5">
      <c r="A8" s="1">
        <v>5</v>
      </c>
      <c r="B8" s="33">
        <v>103</v>
      </c>
      <c r="C8" s="33" t="s">
        <v>32</v>
      </c>
      <c r="D8" s="42">
        <v>0.4951388888888889</v>
      </c>
      <c r="E8" s="42">
        <v>0.46180555555555547</v>
      </c>
      <c r="F8" s="99">
        <f>D8+E8</f>
        <v>0.9569444444444444</v>
      </c>
    </row>
    <row r="9" spans="1:7" ht="13.5">
      <c r="A9" s="1">
        <v>6</v>
      </c>
      <c r="B9" s="33">
        <v>101</v>
      </c>
      <c r="C9" s="33" t="s">
        <v>30</v>
      </c>
      <c r="D9" s="39">
        <v>0.48055555555555574</v>
      </c>
      <c r="E9" s="42">
        <v>0.5659722222222221</v>
      </c>
      <c r="F9" s="99">
        <f>D9+E9</f>
        <v>1.046527777777778</v>
      </c>
      <c r="G9" s="100"/>
    </row>
    <row r="10" spans="1:6" ht="13.5">
      <c r="A10" s="1">
        <v>7</v>
      </c>
      <c r="B10" s="33">
        <v>107</v>
      </c>
      <c r="C10" s="33" t="s">
        <v>36</v>
      </c>
      <c r="D10" s="39">
        <v>0.49791666666666684</v>
      </c>
      <c r="E10" s="42">
        <v>0.6076388888888888</v>
      </c>
      <c r="F10" s="99">
        <f>D10+E10</f>
        <v>1.1055555555555556</v>
      </c>
    </row>
    <row r="11" spans="1:6" ht="13.5">
      <c r="A11" s="1">
        <v>8</v>
      </c>
      <c r="B11" s="33">
        <v>122</v>
      </c>
      <c r="C11" s="33" t="s">
        <v>51</v>
      </c>
      <c r="D11" s="39">
        <v>0.5784722222222224</v>
      </c>
      <c r="E11" s="42">
        <v>0.5923611111111111</v>
      </c>
      <c r="F11" s="99">
        <f>D11+E11</f>
        <v>1.1708333333333334</v>
      </c>
    </row>
    <row r="12" spans="1:6" ht="13.5">
      <c r="A12" s="1">
        <v>9</v>
      </c>
      <c r="B12" s="33">
        <v>108</v>
      </c>
      <c r="C12" s="33" t="s">
        <v>37</v>
      </c>
      <c r="D12" s="63">
        <v>0.5284722222222225</v>
      </c>
      <c r="E12" s="42">
        <v>0.7138888888888889</v>
      </c>
      <c r="F12" s="99">
        <f>D12+E12</f>
        <v>1.2423611111111112</v>
      </c>
    </row>
    <row r="13" spans="1:6" ht="13.5">
      <c r="A13" s="1">
        <v>10</v>
      </c>
      <c r="B13" s="33">
        <v>131</v>
      </c>
      <c r="C13" s="33" t="s">
        <v>60</v>
      </c>
      <c r="D13" s="39">
        <v>0.6944444444444445</v>
      </c>
      <c r="E13" s="42">
        <v>0.629861111111111</v>
      </c>
      <c r="F13" s="99">
        <f>D13+E13</f>
        <v>1.3243055555555556</v>
      </c>
    </row>
    <row r="14" spans="1:6" ht="13.5">
      <c r="A14" s="1">
        <v>11</v>
      </c>
      <c r="B14" s="43">
        <v>105</v>
      </c>
      <c r="C14" s="43" t="s">
        <v>34</v>
      </c>
      <c r="D14" s="39">
        <v>0.7895833333333335</v>
      </c>
      <c r="E14" s="42">
        <v>0.5833333333333334</v>
      </c>
      <c r="F14" s="99">
        <f>D14+E14</f>
        <v>1.3729166666666668</v>
      </c>
    </row>
    <row r="15" spans="1:6" ht="13.5">
      <c r="A15" s="1">
        <v>12</v>
      </c>
      <c r="B15" s="33">
        <v>114</v>
      </c>
      <c r="C15" s="33" t="s">
        <v>43</v>
      </c>
      <c r="D15" s="39">
        <v>0.6006944444444444</v>
      </c>
      <c r="E15" s="42">
        <v>0.7763888888888888</v>
      </c>
      <c r="F15" s="99">
        <f>D15+E15</f>
        <v>1.3770833333333332</v>
      </c>
    </row>
    <row r="16" spans="1:6" ht="13.5">
      <c r="A16" s="1">
        <v>13</v>
      </c>
      <c r="B16" s="33">
        <v>109</v>
      </c>
      <c r="C16" s="33" t="s">
        <v>38</v>
      </c>
      <c r="D16" s="39">
        <v>0.8048611111111112</v>
      </c>
      <c r="E16" s="42">
        <v>0.6493055555555557</v>
      </c>
      <c r="F16" s="99">
        <f>D16+E16</f>
        <v>1.454166666666667</v>
      </c>
    </row>
    <row r="17" spans="1:6" ht="13.5">
      <c r="A17" s="1">
        <v>14</v>
      </c>
      <c r="B17" s="33">
        <v>110</v>
      </c>
      <c r="C17" s="33" t="s">
        <v>39</v>
      </c>
      <c r="D17" s="39">
        <v>0.7784722222222223</v>
      </c>
      <c r="E17" s="42">
        <v>0.7319444444444444</v>
      </c>
      <c r="F17" s="99">
        <f>D17+E17</f>
        <v>1.5104166666666667</v>
      </c>
    </row>
    <row r="18" spans="1:6" ht="13.5">
      <c r="A18" s="1">
        <v>15</v>
      </c>
      <c r="B18" s="43">
        <v>135</v>
      </c>
      <c r="C18" s="43" t="s">
        <v>64</v>
      </c>
      <c r="D18" s="39">
        <v>0.7812500000000001</v>
      </c>
      <c r="E18" s="42">
        <v>0.7520833333333332</v>
      </c>
      <c r="F18" s="99">
        <f>D18+E18</f>
        <v>1.5333333333333332</v>
      </c>
    </row>
    <row r="19" spans="1:6" ht="13.5">
      <c r="A19" s="1">
        <v>16</v>
      </c>
      <c r="B19" s="33">
        <v>132</v>
      </c>
      <c r="C19" s="33" t="s">
        <v>61</v>
      </c>
      <c r="D19" s="39">
        <v>0.8263888888888891</v>
      </c>
      <c r="E19" s="42">
        <v>0.7111111111111111</v>
      </c>
      <c r="F19" s="99">
        <f>D19+E19</f>
        <v>1.5375</v>
      </c>
    </row>
    <row r="20" spans="1:6" ht="16.5" customHeight="1">
      <c r="A20" s="1">
        <v>17</v>
      </c>
      <c r="B20" s="57">
        <v>121</v>
      </c>
      <c r="C20" s="57" t="s">
        <v>50</v>
      </c>
      <c r="D20" s="39">
        <v>0.8534722222222223</v>
      </c>
      <c r="E20" s="67">
        <v>0.6909722222222221</v>
      </c>
      <c r="F20" s="99">
        <f>D20+E20</f>
        <v>1.5444444444444443</v>
      </c>
    </row>
    <row r="21" spans="1:6" ht="15.75" customHeight="1">
      <c r="A21" s="1">
        <v>18</v>
      </c>
      <c r="B21" s="33">
        <v>126</v>
      </c>
      <c r="C21" s="33" t="s">
        <v>55</v>
      </c>
      <c r="D21" s="39">
        <v>0.7527777777777778</v>
      </c>
      <c r="E21" s="42">
        <v>0.7944444444444444</v>
      </c>
      <c r="F21" s="99">
        <f>D21+E21</f>
        <v>1.547222222222222</v>
      </c>
    </row>
    <row r="22" spans="1:6" ht="13.5">
      <c r="A22" s="1">
        <v>19</v>
      </c>
      <c r="B22" s="33">
        <v>116</v>
      </c>
      <c r="C22" s="33" t="s">
        <v>45</v>
      </c>
      <c r="D22" s="39">
        <v>0.9222222222222222</v>
      </c>
      <c r="E22" s="42">
        <v>0.6465277777777777</v>
      </c>
      <c r="F22" s="99">
        <f>D22+E22</f>
        <v>1.5687499999999999</v>
      </c>
    </row>
    <row r="23" spans="1:6" ht="13.5">
      <c r="A23" s="1">
        <v>20</v>
      </c>
      <c r="B23" s="33">
        <v>124</v>
      </c>
      <c r="C23" s="33" t="s">
        <v>53</v>
      </c>
      <c r="D23" s="39">
        <v>0.9076388888888893</v>
      </c>
      <c r="E23" s="42">
        <v>0.6868055555555558</v>
      </c>
      <c r="F23" s="99">
        <f>D23+E23</f>
        <v>1.594444444444445</v>
      </c>
    </row>
    <row r="24" spans="1:6" ht="13.5">
      <c r="A24" s="1">
        <v>21</v>
      </c>
      <c r="B24" s="43">
        <v>102</v>
      </c>
      <c r="C24" s="43" t="s">
        <v>31</v>
      </c>
      <c r="D24" s="39">
        <v>0.9458333333333335</v>
      </c>
      <c r="E24" s="42">
        <v>0.6986111111111112</v>
      </c>
      <c r="F24" s="99">
        <f>D24+E24</f>
        <v>1.6444444444444448</v>
      </c>
    </row>
    <row r="25" spans="1:6" ht="13.5">
      <c r="A25" s="1">
        <v>22</v>
      </c>
      <c r="B25" s="56">
        <v>119</v>
      </c>
      <c r="C25" s="56" t="s">
        <v>48</v>
      </c>
      <c r="D25" s="39">
        <v>0.7791666666666666</v>
      </c>
      <c r="E25" s="42">
        <v>0.8784722222222221</v>
      </c>
      <c r="F25" s="99">
        <f>D25+E25</f>
        <v>1.6576388888888887</v>
      </c>
    </row>
    <row r="26" spans="1:6" ht="13.5">
      <c r="A26" s="1">
        <v>23</v>
      </c>
      <c r="B26" s="33">
        <v>104</v>
      </c>
      <c r="C26" s="33" t="s">
        <v>33</v>
      </c>
      <c r="D26" s="39">
        <v>0.9569444444444446</v>
      </c>
      <c r="E26" s="42">
        <v>0.7138888888888888</v>
      </c>
      <c r="F26" s="99">
        <f>D26+E26</f>
        <v>1.6708333333333334</v>
      </c>
    </row>
    <row r="27" spans="1:6" ht="13.5">
      <c r="A27" s="1">
        <v>24</v>
      </c>
      <c r="B27" s="33">
        <v>112</v>
      </c>
      <c r="C27" s="33" t="s">
        <v>41</v>
      </c>
      <c r="D27" s="39">
        <v>0.8826388888888889</v>
      </c>
      <c r="E27" s="42">
        <v>0.8152777777777778</v>
      </c>
      <c r="F27" s="99">
        <f>D27+E27</f>
        <v>1.6979166666666665</v>
      </c>
    </row>
    <row r="28" spans="1:6" ht="13.5">
      <c r="A28" s="1">
        <v>25</v>
      </c>
      <c r="B28" s="33">
        <v>115</v>
      </c>
      <c r="C28" s="33" t="s">
        <v>44</v>
      </c>
      <c r="D28" s="39">
        <v>1.0604166666666666</v>
      </c>
      <c r="E28" s="42">
        <v>0.7027777777777778</v>
      </c>
      <c r="F28" s="99">
        <f>D28+E28</f>
        <v>1.7631944444444443</v>
      </c>
    </row>
    <row r="29" spans="1:6" ht="13.5">
      <c r="A29" s="1">
        <v>26</v>
      </c>
      <c r="B29" s="33">
        <v>125</v>
      </c>
      <c r="C29" s="33" t="s">
        <v>54</v>
      </c>
      <c r="D29" s="39">
        <v>1.0138888888888888</v>
      </c>
      <c r="E29" s="42">
        <v>0.8743055555555556</v>
      </c>
      <c r="F29" s="99">
        <f>D29+E29</f>
        <v>1.8881944444444443</v>
      </c>
    </row>
    <row r="30" spans="1:6" ht="13.5">
      <c r="A30" s="1">
        <v>27</v>
      </c>
      <c r="B30" s="33">
        <v>129</v>
      </c>
      <c r="C30" s="33" t="s">
        <v>58</v>
      </c>
      <c r="D30" s="39">
        <v>1.1118055555555553</v>
      </c>
      <c r="E30" s="42">
        <v>0.8006944444444445</v>
      </c>
      <c r="F30" s="99">
        <f>D30+E30</f>
        <v>1.9124999999999996</v>
      </c>
    </row>
    <row r="31" spans="1:6" ht="13.5">
      <c r="A31" s="1">
        <v>28</v>
      </c>
      <c r="B31" s="33">
        <v>123</v>
      </c>
      <c r="C31" s="33" t="s">
        <v>52</v>
      </c>
      <c r="D31" s="39">
        <v>1.098611111111111</v>
      </c>
      <c r="E31" s="42">
        <v>0.8319444444444445</v>
      </c>
      <c r="F31" s="99">
        <f>D31+E31</f>
        <v>1.9305555555555554</v>
      </c>
    </row>
    <row r="32" spans="1:6" ht="14.25">
      <c r="A32" s="1">
        <v>29</v>
      </c>
      <c r="B32" s="33">
        <v>117</v>
      </c>
      <c r="C32" s="54" t="s">
        <v>46</v>
      </c>
      <c r="D32" s="39">
        <v>1.2131944444444442</v>
      </c>
      <c r="E32" s="42">
        <v>0.7444444444444446</v>
      </c>
      <c r="F32" s="99">
        <f>D32+E32</f>
        <v>1.957638888888889</v>
      </c>
    </row>
    <row r="33" spans="1:6" ht="13.5">
      <c r="A33" s="1">
        <v>30</v>
      </c>
      <c r="B33" s="33">
        <v>127</v>
      </c>
      <c r="C33" s="33" t="s">
        <v>56</v>
      </c>
      <c r="D33" s="39">
        <v>1.1381944444444443</v>
      </c>
      <c r="E33" s="42">
        <v>0.9951388888888888</v>
      </c>
      <c r="F33" s="99">
        <f>D33+E33</f>
        <v>2.133333333333333</v>
      </c>
    </row>
    <row r="34" spans="1:6" ht="13.5">
      <c r="A34" s="1">
        <v>31</v>
      </c>
      <c r="B34" s="33">
        <v>133</v>
      </c>
      <c r="C34" s="33" t="s">
        <v>62</v>
      </c>
      <c r="D34" s="39">
        <v>1.29375</v>
      </c>
      <c r="E34" s="42">
        <v>0.8999999999999999</v>
      </c>
      <c r="F34" s="99">
        <f>D34+E34</f>
        <v>2.1937499999999996</v>
      </c>
    </row>
    <row r="35" spans="1:6" ht="13.5">
      <c r="A35" s="1">
        <v>32</v>
      </c>
      <c r="B35" s="33">
        <v>134</v>
      </c>
      <c r="C35" s="33" t="s">
        <v>63</v>
      </c>
      <c r="D35" s="39">
        <v>1.1312499999999996</v>
      </c>
      <c r="E35" s="42">
        <v>1.1333333333333333</v>
      </c>
      <c r="F35" s="99">
        <f>D35+E35</f>
        <v>2.264583333333333</v>
      </c>
    </row>
    <row r="36" spans="1:6" ht="13.5">
      <c r="A36" s="1">
        <v>33</v>
      </c>
      <c r="B36" s="33">
        <v>130</v>
      </c>
      <c r="C36" s="33" t="s">
        <v>59</v>
      </c>
      <c r="D36" s="39">
        <v>1.5076388888888888</v>
      </c>
      <c r="E36" s="42">
        <v>0.9541666666666666</v>
      </c>
      <c r="F36" s="99">
        <f>D36+E36</f>
        <v>2.4618055555555554</v>
      </c>
    </row>
    <row r="37" spans="1:6" ht="13.5">
      <c r="A37" s="1">
        <v>34</v>
      </c>
      <c r="B37" s="33">
        <v>113</v>
      </c>
      <c r="C37" s="33" t="s">
        <v>42</v>
      </c>
      <c r="D37" s="39">
        <v>1.6576388888888889</v>
      </c>
      <c r="E37" s="42">
        <v>0.9694444444444446</v>
      </c>
      <c r="F37" s="99">
        <f>D37+E37</f>
        <v>2.627083333333333</v>
      </c>
    </row>
    <row r="38" spans="1:6" ht="13.5">
      <c r="A38" s="1">
        <v>35</v>
      </c>
      <c r="B38" s="33">
        <v>137</v>
      </c>
      <c r="C38" s="33" t="s">
        <v>66</v>
      </c>
      <c r="D38" s="39">
        <v>1.4701388888888887</v>
      </c>
      <c r="E38" s="42">
        <v>1.2638888888888888</v>
      </c>
      <c r="F38" s="99">
        <f>D38+E38</f>
        <v>2.7340277777777775</v>
      </c>
    </row>
    <row r="39" spans="1:6" ht="13.5">
      <c r="A39" s="1">
        <v>36</v>
      </c>
      <c r="B39" s="33">
        <v>140</v>
      </c>
      <c r="C39" s="33" t="s">
        <v>69</v>
      </c>
      <c r="D39" s="39">
        <v>1.5506944444444446</v>
      </c>
      <c r="E39" s="42">
        <v>1.2652777777777775</v>
      </c>
      <c r="F39" s="99">
        <f>D39+E39</f>
        <v>2.8159722222222223</v>
      </c>
    </row>
    <row r="40" spans="1:6" ht="13.5">
      <c r="A40" s="1">
        <v>37</v>
      </c>
      <c r="B40" s="33">
        <v>138</v>
      </c>
      <c r="C40" s="33" t="s">
        <v>67</v>
      </c>
      <c r="D40" s="39">
        <v>1.9145833333333333</v>
      </c>
      <c r="E40" s="42">
        <v>1.0034722222222223</v>
      </c>
      <c r="F40" s="99">
        <f>D40+E40</f>
        <v>2.9180555555555556</v>
      </c>
    </row>
    <row r="41" spans="1:6" ht="13.5">
      <c r="A41" s="1">
        <v>38</v>
      </c>
      <c r="B41" s="33">
        <v>139</v>
      </c>
      <c r="C41" s="33" t="s">
        <v>68</v>
      </c>
      <c r="D41" s="39">
        <v>1.6104166666666668</v>
      </c>
      <c r="E41" s="95">
        <v>83749999.6875</v>
      </c>
      <c r="F41" s="99">
        <f>D41+E41</f>
        <v>83750001.29791667</v>
      </c>
    </row>
    <row r="42" spans="1:6" ht="13.5">
      <c r="A42" s="1">
        <v>39</v>
      </c>
      <c r="B42" s="44">
        <v>111</v>
      </c>
      <c r="C42" s="44" t="s">
        <v>40</v>
      </c>
      <c r="D42" s="39">
        <v>416666666.06249994</v>
      </c>
      <c r="E42" s="95">
        <v>8333749999.6875</v>
      </c>
      <c r="F42" s="99">
        <f>D42+E42</f>
        <v>8750416665.75</v>
      </c>
    </row>
    <row r="43" spans="1:6" ht="13.5">
      <c r="A43" s="1">
        <v>40</v>
      </c>
      <c r="B43" s="44">
        <v>106</v>
      </c>
      <c r="C43" s="44" t="s">
        <v>35</v>
      </c>
      <c r="D43" s="39">
        <v>416666666.06249994</v>
      </c>
      <c r="E43" s="95">
        <v>42087499999.6875</v>
      </c>
      <c r="F43" s="99">
        <f>D43+E43</f>
        <v>42504166665.75</v>
      </c>
    </row>
    <row r="44" spans="1:6" ht="14.25">
      <c r="A44" s="1">
        <v>41</v>
      </c>
      <c r="B44" s="44">
        <v>118</v>
      </c>
      <c r="C44" s="55" t="s">
        <v>47</v>
      </c>
      <c r="D44" s="39">
        <v>416666666.06249994</v>
      </c>
      <c r="E44" s="95">
        <v>420837499999.6875</v>
      </c>
      <c r="F44" s="99">
        <f>D44+E44</f>
        <v>421254166665.75</v>
      </c>
    </row>
  </sheetData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